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activeTab="0"/>
  </bookViews>
  <sheets>
    <sheet name="Výsledky" sheetId="1" r:id="rId1"/>
    <sheet name=" " sheetId="2" r:id="rId2"/>
  </sheets>
  <definedNames>
    <definedName name="_xlnm.Print_Area" localSheetId="1">' '!$A$2:$I$130</definedName>
  </definedNames>
  <calcPr fullCalcOnLoad="1"/>
</workbook>
</file>

<file path=xl/sharedStrings.xml><?xml version="1.0" encoding="utf-8"?>
<sst xmlns="http://schemas.openxmlformats.org/spreadsheetml/2006/main" count="295" uniqueCount="164">
  <si>
    <t>st.č.</t>
  </si>
  <si>
    <t>oddíl</t>
  </si>
  <si>
    <t>STARTOVNÍ  LISTINA</t>
  </si>
  <si>
    <t>RGC</t>
  </si>
  <si>
    <t>Příjmení a jméno</t>
  </si>
  <si>
    <t>VT</t>
  </si>
  <si>
    <t>r.nar.</t>
  </si>
  <si>
    <t>K-1 muží :</t>
  </si>
  <si>
    <t>ds</t>
  </si>
  <si>
    <t>dm</t>
  </si>
  <si>
    <t>žs</t>
  </si>
  <si>
    <t>žm</t>
  </si>
  <si>
    <t>C-2 :</t>
  </si>
  <si>
    <t>C-1m</t>
  </si>
  <si>
    <t>Absol.poř.</t>
  </si>
  <si>
    <t>Poř.ve věk.kat.</t>
  </si>
  <si>
    <t>Příjímení a jméno</t>
  </si>
  <si>
    <t>Rok narození</t>
  </si>
  <si>
    <t>Věková kategorie</t>
  </si>
  <si>
    <t>Oddíl</t>
  </si>
  <si>
    <t>1.jízda</t>
  </si>
  <si>
    <t>2.jízda</t>
  </si>
  <si>
    <t>Celk.výsledek</t>
  </si>
  <si>
    <t>Body</t>
  </si>
  <si>
    <t>výsledek</t>
  </si>
  <si>
    <t>červená čísla</t>
  </si>
  <si>
    <t>K-1ž</t>
  </si>
  <si>
    <t>Cíl.čas</t>
  </si>
  <si>
    <t>Výkonnost.třída</t>
  </si>
  <si>
    <t>Start.čas</t>
  </si>
  <si>
    <t>Výsledková listina sprintů na Bečvě - závod č.17</t>
  </si>
  <si>
    <t>Sobota 28.4.2007</t>
  </si>
  <si>
    <t>1.</t>
  </si>
  <si>
    <t>Hrabec Bohumil</t>
  </si>
  <si>
    <t>Kroměříž</t>
  </si>
  <si>
    <t>2.</t>
  </si>
  <si>
    <t>Jordán Tomáš</t>
  </si>
  <si>
    <t>SK Veselí</t>
  </si>
  <si>
    <t>3.</t>
  </si>
  <si>
    <t>Hála Richard</t>
  </si>
  <si>
    <t>SKVeselí</t>
  </si>
  <si>
    <t>4.</t>
  </si>
  <si>
    <t>Chuděj Zdenek</t>
  </si>
  <si>
    <t>Val.Mez</t>
  </si>
  <si>
    <t>5.</t>
  </si>
  <si>
    <t>6.</t>
  </si>
  <si>
    <t>Bařina Jiří</t>
  </si>
  <si>
    <t>Přerov</t>
  </si>
  <si>
    <t>7.</t>
  </si>
  <si>
    <t>Slanina Vladimír</t>
  </si>
  <si>
    <t>L. Žatec</t>
  </si>
  <si>
    <t>8.</t>
  </si>
  <si>
    <t>Novák Ondřej</t>
  </si>
  <si>
    <t>9.</t>
  </si>
  <si>
    <t>Břečka Tomáš</t>
  </si>
  <si>
    <t>Ligurský Ivo</t>
  </si>
  <si>
    <t>082002</t>
  </si>
  <si>
    <t>Cepek Marek</t>
  </si>
  <si>
    <t>KVS Písek</t>
  </si>
  <si>
    <t>Horňák Antonín</t>
  </si>
  <si>
    <t>Štěpáník Ondřej</t>
  </si>
  <si>
    <t>Břečka Jakub</t>
  </si>
  <si>
    <t>Zvolánek Jan</t>
  </si>
  <si>
    <t>Bechyně</t>
  </si>
  <si>
    <t>Kulíšek Filip</t>
  </si>
  <si>
    <t>Boh.Pha</t>
  </si>
  <si>
    <t>119124</t>
  </si>
  <si>
    <t>Neužil Jakub</t>
  </si>
  <si>
    <t>Olomouc</t>
  </si>
  <si>
    <t>Košík Michal</t>
  </si>
  <si>
    <t>119140</t>
  </si>
  <si>
    <t>Hric Filip</t>
  </si>
  <si>
    <t>Smolka Ondřej</t>
  </si>
  <si>
    <t>Štec Daniel</t>
  </si>
  <si>
    <t>119037</t>
  </si>
  <si>
    <t>Laitoch Petr</t>
  </si>
  <si>
    <t xml:space="preserve"> Tisoň Michael</t>
  </si>
  <si>
    <t>Chabiča Martin</t>
  </si>
  <si>
    <t>Jelínek Šimon</t>
  </si>
  <si>
    <t>zelená čísla na bílé</t>
  </si>
  <si>
    <t>Sprinty na Bečvě - záv.č. 17</t>
  </si>
  <si>
    <t>51.</t>
  </si>
  <si>
    <t>Kuřina Jiří</t>
  </si>
  <si>
    <t>Cmajdálka Josef</t>
  </si>
  <si>
    <t>52.</t>
  </si>
  <si>
    <t>Macíček Lukáš</t>
  </si>
  <si>
    <t>ValMez</t>
  </si>
  <si>
    <t>Kristek Aleš</t>
  </si>
  <si>
    <t>53.</t>
  </si>
  <si>
    <t>Fusková Dana</t>
  </si>
  <si>
    <t>Kulišťáková Karolína</t>
  </si>
  <si>
    <t>54.</t>
  </si>
  <si>
    <t>55.</t>
  </si>
  <si>
    <t>Franek Jakub</t>
  </si>
  <si>
    <t>Kristek Václav</t>
  </si>
  <si>
    <t>56.</t>
  </si>
  <si>
    <t>Žniva Marek</t>
  </si>
  <si>
    <t>Zátopek Vladimír</t>
  </si>
  <si>
    <t>36.</t>
  </si>
  <si>
    <t>Kulíšková Michaela</t>
  </si>
  <si>
    <t>37.</t>
  </si>
  <si>
    <t>Chabičová Kateřina</t>
  </si>
  <si>
    <t>38.</t>
  </si>
  <si>
    <t>Bučkevičová Věra</t>
  </si>
  <si>
    <t xml:space="preserve"> Olomouc</t>
  </si>
  <si>
    <t>39.</t>
  </si>
  <si>
    <t>Krausová Tereza</t>
  </si>
  <si>
    <t>40.</t>
  </si>
  <si>
    <t>Černošková Lucie</t>
  </si>
  <si>
    <t>41.</t>
  </si>
  <si>
    <t>Pulkrábková Stanislava</t>
  </si>
  <si>
    <t>42.</t>
  </si>
  <si>
    <t>Drábková Martina</t>
  </si>
  <si>
    <t>43.</t>
  </si>
  <si>
    <t>Typltová Hana</t>
  </si>
  <si>
    <t>44.</t>
  </si>
  <si>
    <t>Jordánová Pavlína</t>
  </si>
  <si>
    <t>45.</t>
  </si>
  <si>
    <t>46.</t>
  </si>
  <si>
    <t>Bílovská Gabriela</t>
  </si>
  <si>
    <t>Lipník</t>
  </si>
  <si>
    <t>61.</t>
  </si>
  <si>
    <t>Kotík Radim</t>
  </si>
  <si>
    <t>62.</t>
  </si>
  <si>
    <t>63.</t>
  </si>
  <si>
    <t>64.</t>
  </si>
  <si>
    <t>zelená na bílé</t>
  </si>
  <si>
    <t>Kulíšek Tomáš</t>
  </si>
  <si>
    <t>Tábor</t>
  </si>
  <si>
    <t>č28</t>
  </si>
  <si>
    <t>Skácelík Tomáš</t>
  </si>
  <si>
    <t>Skácelík Radek</t>
  </si>
  <si>
    <t>Pešák Tomáš</t>
  </si>
  <si>
    <t>Tisoň Eduart</t>
  </si>
  <si>
    <t>Černošek Jiří</t>
  </si>
  <si>
    <t>Husárková Lenka</t>
  </si>
  <si>
    <t>1dm</t>
  </si>
  <si>
    <t>2dm</t>
  </si>
  <si>
    <t>3dm</t>
  </si>
  <si>
    <t>4dm</t>
  </si>
  <si>
    <t>1žs</t>
  </si>
  <si>
    <t>2žs</t>
  </si>
  <si>
    <t>3žs</t>
  </si>
  <si>
    <t>4žs</t>
  </si>
  <si>
    <t>5žs</t>
  </si>
  <si>
    <t>6žs</t>
  </si>
  <si>
    <t>7žs</t>
  </si>
  <si>
    <t>8žs</t>
  </si>
  <si>
    <t>9žs</t>
  </si>
  <si>
    <t>1ds</t>
  </si>
  <si>
    <t>2ds</t>
  </si>
  <si>
    <t>1žm</t>
  </si>
  <si>
    <t>2žm</t>
  </si>
  <si>
    <t>3žm</t>
  </si>
  <si>
    <t>4žm</t>
  </si>
  <si>
    <t>5žm</t>
  </si>
  <si>
    <t>6žm</t>
  </si>
  <si>
    <t>DNF</t>
  </si>
  <si>
    <t>K-1m:</t>
  </si>
  <si>
    <t>K-1ž:</t>
  </si>
  <si>
    <t>C-1m:</t>
  </si>
  <si>
    <t>Habich Karel</t>
  </si>
  <si>
    <t>Olejník Jan</t>
  </si>
  <si>
    <t>VS Tábor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</si>
</sst>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0"/>
      <name val="Arial sans-serif"/>
      <family val="0"/>
    </font>
    <font>
      <sz val="8"/>
      <name val="Arial sans-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0" fillId="0" borderId="31" xfId="0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1" fillId="0" borderId="33" xfId="0" applyNumberFormat="1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168" fontId="1" fillId="0" borderId="36" xfId="0" applyNumberFormat="1" applyFont="1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165" fontId="0" fillId="0" borderId="42" xfId="0" applyNumberFormat="1" applyFill="1" applyBorder="1" applyAlignment="1" applyProtection="1">
      <alignment horizontal="center"/>
      <protection locked="0"/>
    </xf>
    <xf numFmtId="165" fontId="0" fillId="0" borderId="40" xfId="0" applyNumberFormat="1" applyFill="1" applyBorder="1" applyAlignment="1" applyProtection="1">
      <alignment horizontal="center"/>
      <protection locked="0"/>
    </xf>
    <xf numFmtId="0" fontId="0" fillId="0" borderId="37" xfId="0" applyNumberFormat="1" applyFill="1" applyBorder="1" applyAlignment="1">
      <alignment horizontal="center"/>
    </xf>
    <xf numFmtId="168" fontId="0" fillId="0" borderId="37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165" fontId="0" fillId="0" borderId="49" xfId="0" applyNumberFormat="1" applyFill="1" applyBorder="1" applyAlignment="1" applyProtection="1">
      <alignment horizontal="center"/>
      <protection locked="0"/>
    </xf>
    <xf numFmtId="165" fontId="0" fillId="0" borderId="47" xfId="0" applyNumberForma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>
      <alignment horizontal="center"/>
    </xf>
    <xf numFmtId="168" fontId="0" fillId="0" borderId="44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165" fontId="0" fillId="0" borderId="53" xfId="0" applyNumberFormat="1" applyFill="1" applyBorder="1" applyAlignment="1" applyProtection="1">
      <alignment horizontal="center"/>
      <protection locked="0"/>
    </xf>
    <xf numFmtId="0" fontId="0" fillId="0" borderId="55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165" fontId="0" fillId="0" borderId="58" xfId="0" applyNumberFormat="1" applyFill="1" applyBorder="1" applyAlignment="1" applyProtection="1">
      <alignment horizontal="center"/>
      <protection locked="0"/>
    </xf>
    <xf numFmtId="165" fontId="0" fillId="0" borderId="35" xfId="0" applyNumberFormat="1" applyFill="1" applyBorder="1" applyAlignment="1" applyProtection="1">
      <alignment horizontal="center"/>
      <protection locked="0"/>
    </xf>
    <xf numFmtId="0" fontId="0" fillId="0" borderId="56" xfId="0" applyNumberFormat="1" applyFill="1" applyBorder="1" applyAlignment="1">
      <alignment horizontal="center"/>
    </xf>
    <xf numFmtId="168" fontId="0" fillId="0" borderId="56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5" fontId="0" fillId="0" borderId="38" xfId="0" applyNumberFormat="1" applyFill="1" applyBorder="1" applyAlignment="1" applyProtection="1">
      <alignment horizontal="center" vertical="center"/>
      <protection locked="0"/>
    </xf>
    <xf numFmtId="165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5" fontId="0" fillId="0" borderId="45" xfId="0" applyNumberFormat="1" applyFill="1" applyBorder="1" applyAlignment="1" applyProtection="1">
      <alignment horizontal="center" vertical="center"/>
      <protection locked="0"/>
    </xf>
    <xf numFmtId="165" fontId="0" fillId="0" borderId="46" xfId="0" applyNumberFormat="1" applyFill="1" applyBorder="1" applyAlignment="1" applyProtection="1">
      <alignment horizontal="center" vertical="center"/>
      <protection locked="0"/>
    </xf>
    <xf numFmtId="165" fontId="0" fillId="0" borderId="45" xfId="0" applyNumberFormat="1" applyFill="1" applyBorder="1" applyAlignment="1" applyProtection="1">
      <alignment horizontal="center"/>
      <protection locked="0"/>
    </xf>
    <xf numFmtId="165" fontId="0" fillId="0" borderId="46" xfId="0" applyNumberFormat="1" applyFill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/>
    </xf>
    <xf numFmtId="165" fontId="0" fillId="0" borderId="57" xfId="0" applyNumberFormat="1" applyFill="1" applyBorder="1" applyAlignment="1" applyProtection="1">
      <alignment horizontal="center"/>
      <protection locked="0"/>
    </xf>
    <xf numFmtId="165" fontId="0" fillId="0" borderId="34" xfId="0" applyNumberFormat="1" applyFill="1" applyBorder="1" applyAlignment="1" applyProtection="1">
      <alignment horizontal="center"/>
      <protection locked="0"/>
    </xf>
    <xf numFmtId="165" fontId="0" fillId="0" borderId="57" xfId="0" applyNumberFormat="1" applyFill="1" applyBorder="1" applyAlignment="1" applyProtection="1">
      <alignment horizontal="center" vertical="center"/>
      <protection locked="0"/>
    </xf>
    <xf numFmtId="165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left"/>
    </xf>
    <xf numFmtId="165" fontId="0" fillId="0" borderId="62" xfId="0" applyNumberFormat="1" applyFill="1" applyBorder="1" applyAlignment="1" applyProtection="1">
      <alignment horizontal="center"/>
      <protection locked="0"/>
    </xf>
    <xf numFmtId="0" fontId="0" fillId="0" borderId="62" xfId="0" applyNumberFormat="1" applyFill="1" applyBorder="1" applyAlignment="1">
      <alignment horizontal="center"/>
    </xf>
    <xf numFmtId="168" fontId="0" fillId="0" borderId="60" xfId="0" applyNumberFormat="1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165" fontId="0" fillId="0" borderId="63" xfId="0" applyNumberFormat="1" applyFill="1" applyBorder="1" applyAlignment="1" applyProtection="1">
      <alignment horizontal="center"/>
      <protection locked="0"/>
    </xf>
    <xf numFmtId="0" fontId="0" fillId="0" borderId="63" xfId="0" applyNumberFormat="1" applyFill="1" applyBorder="1" applyAlignment="1">
      <alignment horizontal="center"/>
    </xf>
    <xf numFmtId="168" fontId="0" fillId="0" borderId="61" xfId="0" applyNumberForma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165" fontId="0" fillId="0" borderId="64" xfId="0" applyNumberFormat="1" applyFill="1" applyBorder="1" applyAlignment="1" applyProtection="1">
      <alignment horizontal="center"/>
      <protection locked="0"/>
    </xf>
    <xf numFmtId="0" fontId="0" fillId="0" borderId="64" xfId="0" applyNumberForma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5" fontId="0" fillId="0" borderId="60" xfId="0" applyNumberFormat="1" applyFill="1" applyBorder="1" applyAlignment="1" applyProtection="1">
      <alignment horizontal="center"/>
      <protection locked="0"/>
    </xf>
    <xf numFmtId="165" fontId="0" fillId="0" borderId="39" xfId="0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>
      <alignment horizontal="center"/>
    </xf>
    <xf numFmtId="165" fontId="0" fillId="0" borderId="38" xfId="0" applyNumberFormat="1" applyFill="1" applyBorder="1" applyAlignment="1" applyProtection="1">
      <alignment horizontal="center"/>
      <protection locked="0"/>
    </xf>
    <xf numFmtId="168" fontId="0" fillId="0" borderId="38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5" fontId="0" fillId="0" borderId="61" xfId="0" applyNumberFormat="1" applyFill="1" applyBorder="1" applyAlignment="1" applyProtection="1">
      <alignment horizontal="center"/>
      <protection locked="0"/>
    </xf>
    <xf numFmtId="0" fontId="0" fillId="0" borderId="48" xfId="0" applyNumberFormat="1" applyFill="1" applyBorder="1" applyAlignment="1">
      <alignment horizontal="center"/>
    </xf>
    <xf numFmtId="168" fontId="0" fillId="0" borderId="4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5" fontId="0" fillId="0" borderId="33" xfId="0" applyNumberFormat="1" applyFill="1" applyBorder="1" applyAlignment="1" applyProtection="1">
      <alignment horizontal="center"/>
      <protection locked="0"/>
    </xf>
    <xf numFmtId="0" fontId="0" fillId="0" borderId="36" xfId="0" applyNumberFormat="1" applyFill="1" applyBorder="1" applyAlignment="1">
      <alignment horizontal="center"/>
    </xf>
    <xf numFmtId="168" fontId="0" fillId="0" borderId="57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4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textRotation="90"/>
    </xf>
    <xf numFmtId="0" fontId="1" fillId="0" borderId="69" xfId="0" applyFont="1" applyFill="1" applyBorder="1" applyAlignment="1">
      <alignment horizontal="center" vertical="center" textRotation="90"/>
    </xf>
    <xf numFmtId="168" fontId="1" fillId="0" borderId="70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1" fillId="0" borderId="72" xfId="0" applyFont="1" applyFill="1" applyBorder="1" applyAlignment="1">
      <alignment horizontal="center" vertical="center" textRotation="90"/>
    </xf>
    <xf numFmtId="0" fontId="0" fillId="0" borderId="73" xfId="0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65" fontId="0" fillId="0" borderId="79" xfId="0" applyNumberFormat="1" applyFill="1" applyBorder="1" applyAlignment="1" applyProtection="1">
      <alignment horizontal="center"/>
      <protection locked="0"/>
    </xf>
    <xf numFmtId="165" fontId="0" fillId="0" borderId="80" xfId="0" applyNumberFormat="1" applyFill="1" applyBorder="1" applyAlignment="1" applyProtection="1">
      <alignment horizontal="center"/>
      <protection locked="0"/>
    </xf>
    <xf numFmtId="165" fontId="0" fillId="0" borderId="68" xfId="0" applyNumberFormat="1" applyFill="1" applyBorder="1" applyAlignment="1" applyProtection="1">
      <alignment horizontal="center"/>
      <protection locked="0"/>
    </xf>
    <xf numFmtId="165" fontId="0" fillId="0" borderId="81" xfId="0" applyNumberFormat="1" applyFill="1" applyBorder="1" applyAlignment="1" applyProtection="1">
      <alignment horizontal="center"/>
      <protection locked="0"/>
    </xf>
    <xf numFmtId="0" fontId="0" fillId="0" borderId="54" xfId="0" applyNumberFormat="1" applyFill="1" applyBorder="1" applyAlignment="1">
      <alignment horizontal="center" vertical="center"/>
    </xf>
    <xf numFmtId="0" fontId="0" fillId="0" borderId="82" xfId="0" applyNumberFormat="1" applyFill="1" applyBorder="1" applyAlignment="1">
      <alignment horizontal="center" vertical="center"/>
    </xf>
    <xf numFmtId="0" fontId="0" fillId="0" borderId="72" xfId="0" applyNumberFormat="1" applyFill="1" applyBorder="1" applyAlignment="1">
      <alignment horizontal="center" vertical="center"/>
    </xf>
    <xf numFmtId="168" fontId="0" fillId="0" borderId="77" xfId="0" applyNumberFormat="1" applyFill="1" applyBorder="1" applyAlignment="1">
      <alignment horizontal="center" vertical="center"/>
    </xf>
    <xf numFmtId="168" fontId="0" fillId="0" borderId="78" xfId="0" applyNumberForma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left"/>
    </xf>
    <xf numFmtId="0" fontId="11" fillId="2" borderId="84" xfId="0" applyFont="1" applyFill="1" applyBorder="1" applyAlignment="1">
      <alignment horizontal="left"/>
    </xf>
    <xf numFmtId="0" fontId="11" fillId="2" borderId="85" xfId="0" applyFont="1" applyFill="1" applyBorder="1" applyAlignment="1">
      <alignment horizontal="left"/>
    </xf>
    <xf numFmtId="0" fontId="0" fillId="0" borderId="5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168" fontId="0" fillId="0" borderId="55" xfId="0" applyNumberFormat="1" applyFill="1" applyBorder="1" applyAlignment="1">
      <alignment horizontal="center" vertical="center"/>
    </xf>
    <xf numFmtId="0" fontId="0" fillId="0" borderId="73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83" xfId="0" applyFont="1" applyFill="1" applyBorder="1" applyAlignment="1">
      <alignment horizontal="left" vertical="center"/>
    </xf>
    <xf numFmtId="0" fontId="1" fillId="2" borderId="84" xfId="0" applyFont="1" applyFill="1" applyBorder="1" applyAlignment="1">
      <alignment horizontal="left" vertical="center"/>
    </xf>
    <xf numFmtId="0" fontId="1" fillId="2" borderId="85" xfId="0" applyFont="1" applyFill="1" applyBorder="1" applyAlignment="1">
      <alignment horizontal="left" vertical="center"/>
    </xf>
    <xf numFmtId="0" fontId="11" fillId="2" borderId="8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88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workbookViewId="0" topLeftCell="A18">
      <selection activeCell="G40" sqref="G40"/>
    </sheetView>
  </sheetViews>
  <sheetFormatPr defaultColWidth="9.140625" defaultRowHeight="12.75"/>
  <cols>
    <col min="1" max="1" width="4.00390625" style="22" customWidth="1"/>
    <col min="2" max="2" width="3.7109375" style="22" customWidth="1"/>
    <col min="3" max="3" width="5.8515625" style="22" customWidth="1"/>
    <col min="4" max="4" width="4.7109375" style="22" customWidth="1"/>
    <col min="5" max="5" width="7.7109375" style="22" customWidth="1"/>
    <col min="6" max="6" width="20.140625" style="22" customWidth="1"/>
    <col min="7" max="8" width="4.7109375" style="22" customWidth="1"/>
    <col min="9" max="9" width="16.28125" style="22" customWidth="1"/>
    <col min="10" max="10" width="8.421875" style="23" hidden="1" customWidth="1"/>
    <col min="11" max="11" width="8.7109375" style="22" hidden="1" customWidth="1"/>
    <col min="12" max="12" width="8.57421875" style="22" hidden="1" customWidth="1"/>
    <col min="13" max="13" width="8.28125" style="23" customWidth="1"/>
    <col min="14" max="14" width="8.7109375" style="23" hidden="1" customWidth="1"/>
    <col min="15" max="16" width="8.7109375" style="22" hidden="1" customWidth="1"/>
    <col min="17" max="17" width="8.7109375" style="23" customWidth="1"/>
    <col min="18" max="18" width="9.7109375" style="68" customWidth="1"/>
    <col min="19" max="19" width="6.7109375" style="22" customWidth="1"/>
    <col min="20" max="16384" width="9.140625" style="22" customWidth="1"/>
  </cols>
  <sheetData>
    <row r="1" spans="1:19" ht="33" customHeight="1">
      <c r="A1" s="21"/>
      <c r="D1" s="65"/>
      <c r="E1" s="211" t="s">
        <v>30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7" ht="29.25" customHeight="1">
      <c r="A2" s="21"/>
      <c r="D2" s="66"/>
      <c r="E2" s="157" t="s">
        <v>31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3.5" thickBot="1">
      <c r="A3" s="21"/>
    </row>
    <row r="4" spans="1:19" ht="23.25" customHeight="1">
      <c r="A4" s="180"/>
      <c r="B4" s="181" t="s">
        <v>14</v>
      </c>
      <c r="C4" s="162" t="s">
        <v>15</v>
      </c>
      <c r="D4" s="166" t="s">
        <v>18</v>
      </c>
      <c r="E4" s="172" t="s">
        <v>3</v>
      </c>
      <c r="F4" s="164" t="s">
        <v>16</v>
      </c>
      <c r="G4" s="172" t="s">
        <v>17</v>
      </c>
      <c r="H4" s="172" t="s">
        <v>28</v>
      </c>
      <c r="I4" s="174" t="s">
        <v>19</v>
      </c>
      <c r="J4" s="176" t="s">
        <v>20</v>
      </c>
      <c r="K4" s="177"/>
      <c r="L4" s="178"/>
      <c r="M4" s="179"/>
      <c r="N4" s="176" t="s">
        <v>21</v>
      </c>
      <c r="O4" s="177"/>
      <c r="P4" s="178"/>
      <c r="Q4" s="179"/>
      <c r="R4" s="168" t="s">
        <v>22</v>
      </c>
      <c r="S4" s="170" t="s">
        <v>23</v>
      </c>
    </row>
    <row r="5" spans="1:19" ht="53.25" customHeight="1" thickBot="1">
      <c r="A5" s="180"/>
      <c r="B5" s="182"/>
      <c r="C5" s="163"/>
      <c r="D5" s="167"/>
      <c r="E5" s="173"/>
      <c r="F5" s="165"/>
      <c r="G5" s="173"/>
      <c r="H5" s="173"/>
      <c r="I5" s="175"/>
      <c r="J5" s="70" t="s">
        <v>29</v>
      </c>
      <c r="K5" s="71" t="s">
        <v>27</v>
      </c>
      <c r="L5" s="72" t="s">
        <v>24</v>
      </c>
      <c r="M5" s="73" t="s">
        <v>24</v>
      </c>
      <c r="N5" s="70" t="s">
        <v>29</v>
      </c>
      <c r="O5" s="71" t="s">
        <v>27</v>
      </c>
      <c r="P5" s="72" t="s">
        <v>24</v>
      </c>
      <c r="Q5" s="73" t="s">
        <v>24</v>
      </c>
      <c r="R5" s="169"/>
      <c r="S5" s="171"/>
    </row>
    <row r="6" spans="1:20" ht="12.75" customHeight="1" thickBot="1">
      <c r="A6" s="9"/>
      <c r="B6" s="212" t="s">
        <v>158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  <c r="T6" s="67"/>
    </row>
    <row r="7" spans="2:19" ht="12.75">
      <c r="B7" s="74">
        <v>1</v>
      </c>
      <c r="C7" s="75" t="s">
        <v>136</v>
      </c>
      <c r="D7" s="137" t="str">
        <f>' '!B10</f>
        <v>dm</v>
      </c>
      <c r="E7" s="110">
        <f>' '!C10</f>
        <v>133044</v>
      </c>
      <c r="F7" s="77" t="str">
        <f>' '!D10</f>
        <v>Hála Richard</v>
      </c>
      <c r="G7" s="76">
        <f>' '!E10</f>
        <v>92</v>
      </c>
      <c r="H7" s="76">
        <f>' '!F10</f>
        <v>2</v>
      </c>
      <c r="I7" s="78" t="str">
        <f>' '!G10</f>
        <v>SKVeselí</v>
      </c>
      <c r="J7" s="79">
        <v>0.023285995370370367</v>
      </c>
      <c r="K7" s="79">
        <v>0.02391597222222222</v>
      </c>
      <c r="L7" s="80">
        <f aca="true" t="shared" si="0" ref="L7:L30">K7-J7</f>
        <v>0.0006299768518518538</v>
      </c>
      <c r="M7" s="81">
        <f aca="true" t="shared" si="1" ref="M7:M30">(K7-J7)*86400</f>
        <v>54.43000000000017</v>
      </c>
      <c r="N7" s="79">
        <v>0.00731388888888889</v>
      </c>
      <c r="O7" s="79">
        <v>0.007960879629629629</v>
      </c>
      <c r="P7" s="80">
        <f aca="true" t="shared" si="2" ref="P7:P31">O7-N7</f>
        <v>0.0006469907407407388</v>
      </c>
      <c r="Q7" s="81">
        <f aca="true" t="shared" si="3" ref="Q7:Q31">(O7-N7)*86400</f>
        <v>55.89999999999983</v>
      </c>
      <c r="R7" s="82">
        <f aca="true" t="shared" si="4" ref="R7:R31">M7+Q7</f>
        <v>110.33</v>
      </c>
      <c r="S7" s="83">
        <v>26</v>
      </c>
    </row>
    <row r="8" spans="2:19" ht="12.75">
      <c r="B8" s="84">
        <v>2</v>
      </c>
      <c r="C8" s="85" t="s">
        <v>32</v>
      </c>
      <c r="D8" s="143">
        <f>' '!B9</f>
        <v>0</v>
      </c>
      <c r="E8" s="114">
        <f>' '!C9</f>
        <v>133007</v>
      </c>
      <c r="F8" s="87" t="str">
        <f>' '!D9</f>
        <v>Jordán Tomáš</v>
      </c>
      <c r="G8" s="86">
        <f>' '!E9</f>
        <v>88</v>
      </c>
      <c r="H8" s="86">
        <f>' '!F9</f>
        <v>2</v>
      </c>
      <c r="I8" s="88" t="str">
        <f>' '!G9</f>
        <v>SK Veselí</v>
      </c>
      <c r="J8" s="89">
        <v>0.023285995370370367</v>
      </c>
      <c r="K8" s="89">
        <v>0.02391597222222222</v>
      </c>
      <c r="L8" s="90">
        <f t="shared" si="0"/>
        <v>0.0006299768518518538</v>
      </c>
      <c r="M8" s="91">
        <f t="shared" si="1"/>
        <v>54.43000000000017</v>
      </c>
      <c r="N8" s="89">
        <v>0.04111087962962963</v>
      </c>
      <c r="O8" s="89">
        <v>0.04177083333333333</v>
      </c>
      <c r="P8" s="90">
        <f t="shared" si="2"/>
        <v>0.0006599537037037043</v>
      </c>
      <c r="Q8" s="91">
        <f t="shared" si="3"/>
        <v>57.020000000000046</v>
      </c>
      <c r="R8" s="92">
        <f t="shared" si="4"/>
        <v>111.45000000000022</v>
      </c>
      <c r="S8" s="93">
        <v>22</v>
      </c>
    </row>
    <row r="9" spans="2:19" ht="12.75">
      <c r="B9" s="84">
        <v>3</v>
      </c>
      <c r="C9" s="85" t="s">
        <v>35</v>
      </c>
      <c r="D9" s="143">
        <f>' '!B8</f>
        <v>0</v>
      </c>
      <c r="E9" s="114">
        <f>' '!C8</f>
        <v>112014</v>
      </c>
      <c r="F9" s="87" t="str">
        <f>' '!D8</f>
        <v>Hrabec Bohumil</v>
      </c>
      <c r="G9" s="86">
        <f>' '!E8</f>
        <v>60</v>
      </c>
      <c r="H9" s="86">
        <f>' '!F8</f>
        <v>2</v>
      </c>
      <c r="I9" s="88" t="str">
        <f>' '!G8</f>
        <v>Kroměříž</v>
      </c>
      <c r="J9" s="89">
        <v>0.02293854166666667</v>
      </c>
      <c r="K9" s="89">
        <v>0.023601504629629632</v>
      </c>
      <c r="L9" s="90">
        <f t="shared" si="0"/>
        <v>0.0006629629629629624</v>
      </c>
      <c r="M9" s="91">
        <f t="shared" si="1"/>
        <v>57.27999999999995</v>
      </c>
      <c r="N9" s="89">
        <v>0.00314988425925926</v>
      </c>
      <c r="O9" s="89">
        <v>0.0037986111111111107</v>
      </c>
      <c r="P9" s="90">
        <f t="shared" si="2"/>
        <v>0.0006487268518518509</v>
      </c>
      <c r="Q9" s="91">
        <f t="shared" si="3"/>
        <v>56.04999999999991</v>
      </c>
      <c r="R9" s="92">
        <f t="shared" si="4"/>
        <v>113.32999999999987</v>
      </c>
      <c r="S9" s="93">
        <v>18</v>
      </c>
    </row>
    <row r="10" spans="2:19" ht="12.75">
      <c r="B10" s="84">
        <v>4</v>
      </c>
      <c r="C10" s="85" t="s">
        <v>38</v>
      </c>
      <c r="D10" s="143">
        <f>' '!B16</f>
        <v>0</v>
      </c>
      <c r="E10" s="114">
        <f>' '!C16</f>
        <v>133003</v>
      </c>
      <c r="F10" s="87" t="str">
        <f>' '!D16</f>
        <v>Břečka Tomáš</v>
      </c>
      <c r="G10" s="86">
        <f>' '!E16</f>
        <v>88</v>
      </c>
      <c r="H10" s="86">
        <f>' '!F16</f>
        <v>3</v>
      </c>
      <c r="I10" s="88" t="str">
        <f>' '!G16</f>
        <v>SKVeselí</v>
      </c>
      <c r="J10" s="89">
        <v>0.025359722222222224</v>
      </c>
      <c r="K10" s="89">
        <v>0.026033333333333335</v>
      </c>
      <c r="L10" s="90">
        <f t="shared" si="0"/>
        <v>0.0006736111111111109</v>
      </c>
      <c r="M10" s="91">
        <f t="shared" si="1"/>
        <v>58.19999999999999</v>
      </c>
      <c r="N10" s="89">
        <v>0.041574074074074076</v>
      </c>
      <c r="O10" s="89">
        <v>0.042256944444444444</v>
      </c>
      <c r="P10" s="90">
        <f t="shared" si="2"/>
        <v>0.0006828703703703684</v>
      </c>
      <c r="Q10" s="91">
        <f t="shared" si="3"/>
        <v>58.99999999999983</v>
      </c>
      <c r="R10" s="92">
        <f t="shared" si="4"/>
        <v>117.19999999999982</v>
      </c>
      <c r="S10" s="93">
        <v>14</v>
      </c>
    </row>
    <row r="11" spans="2:19" ht="12.75">
      <c r="B11" s="84">
        <v>5</v>
      </c>
      <c r="C11" s="85" t="s">
        <v>140</v>
      </c>
      <c r="D11" s="143" t="str">
        <f>' '!B19</f>
        <v>žs</v>
      </c>
      <c r="E11" s="114">
        <f>' '!C19</f>
        <v>133062</v>
      </c>
      <c r="F11" s="87" t="str">
        <f>' '!D19</f>
        <v>Horňák Antonín</v>
      </c>
      <c r="G11" s="86">
        <f>' '!E19</f>
        <v>93</v>
      </c>
      <c r="H11" s="86">
        <f>' '!F19</f>
        <v>0</v>
      </c>
      <c r="I11" s="88" t="str">
        <f>' '!G19</f>
        <v>SKVeselí</v>
      </c>
      <c r="J11" s="89">
        <v>0.029540046296296297</v>
      </c>
      <c r="K11" s="89">
        <v>0.030084375</v>
      </c>
      <c r="L11" s="90">
        <f t="shared" si="0"/>
        <v>0.0005443287037037031</v>
      </c>
      <c r="M11" s="91">
        <f t="shared" si="1"/>
        <v>47.02999999999995</v>
      </c>
      <c r="N11" s="89">
        <v>0.006971412037037036</v>
      </c>
      <c r="O11" s="89">
        <v>0.007807060185185184</v>
      </c>
      <c r="P11" s="90">
        <f t="shared" si="2"/>
        <v>0.0008356481481481479</v>
      </c>
      <c r="Q11" s="91">
        <f t="shared" si="3"/>
        <v>72.19999999999997</v>
      </c>
      <c r="R11" s="92">
        <f t="shared" si="4"/>
        <v>119.22999999999993</v>
      </c>
      <c r="S11" s="93">
        <v>13</v>
      </c>
    </row>
    <row r="12" spans="2:19" ht="12.75">
      <c r="B12" s="84">
        <v>6</v>
      </c>
      <c r="C12" s="85" t="s">
        <v>41</v>
      </c>
      <c r="D12" s="143">
        <f>' '!B11</f>
        <v>0</v>
      </c>
      <c r="E12" s="114">
        <f>' '!C11</f>
        <v>132012</v>
      </c>
      <c r="F12" s="87" t="str">
        <f>' '!D11</f>
        <v>Chuděj Zdenek</v>
      </c>
      <c r="G12" s="86">
        <f>' '!E11</f>
        <v>75</v>
      </c>
      <c r="H12" s="86">
        <f>' '!F11</f>
        <v>3</v>
      </c>
      <c r="I12" s="88" t="str">
        <f>' '!G11</f>
        <v>Val.Mez</v>
      </c>
      <c r="J12" s="89">
        <v>0.023978703703703707</v>
      </c>
      <c r="K12" s="89">
        <v>0.024745138888888893</v>
      </c>
      <c r="L12" s="90">
        <f t="shared" si="0"/>
        <v>0.000766435185185186</v>
      </c>
      <c r="M12" s="91">
        <f t="shared" si="1"/>
        <v>66.22000000000007</v>
      </c>
      <c r="N12" s="89">
        <v>0.04030370370370371</v>
      </c>
      <c r="O12" s="89">
        <v>0.04107997685185185</v>
      </c>
      <c r="P12" s="90">
        <f t="shared" si="2"/>
        <v>0.0007762731481481405</v>
      </c>
      <c r="Q12" s="91">
        <f t="shared" si="3"/>
        <v>67.06999999999934</v>
      </c>
      <c r="R12" s="92">
        <f t="shared" si="4"/>
        <v>133.2899999999994</v>
      </c>
      <c r="S12" s="93">
        <v>12</v>
      </c>
    </row>
    <row r="13" spans="2:19" ht="12.75">
      <c r="B13" s="84">
        <v>7</v>
      </c>
      <c r="C13" s="85" t="s">
        <v>141</v>
      </c>
      <c r="D13" s="143" t="str">
        <f>' '!B18</f>
        <v>žs</v>
      </c>
      <c r="E13" s="114" t="str">
        <f>' '!C18</f>
        <v>082002</v>
      </c>
      <c r="F13" s="87" t="str">
        <f>' '!D18</f>
        <v>Cepek Marek</v>
      </c>
      <c r="G13" s="86">
        <f>' '!E18</f>
        <v>94</v>
      </c>
      <c r="H13" s="86">
        <f>' '!F18</f>
        <v>3</v>
      </c>
      <c r="I13" s="88" t="str">
        <f>' '!G18</f>
        <v>KVS Písek</v>
      </c>
      <c r="J13" s="89">
        <v>0.02258703703703704</v>
      </c>
      <c r="K13" s="89">
        <v>0.023357754629629624</v>
      </c>
      <c r="L13" s="90">
        <f t="shared" si="0"/>
        <v>0.0007707175925925833</v>
      </c>
      <c r="M13" s="91">
        <f t="shared" si="1"/>
        <v>66.5899999999992</v>
      </c>
      <c r="N13" s="89">
        <v>0.040658217592592596</v>
      </c>
      <c r="O13" s="89">
        <v>0.04145601851851852</v>
      </c>
      <c r="P13" s="90">
        <f t="shared" si="2"/>
        <v>0.0007978009259259206</v>
      </c>
      <c r="Q13" s="91">
        <f t="shared" si="3"/>
        <v>68.92999999999954</v>
      </c>
      <c r="R13" s="92">
        <f t="shared" si="4"/>
        <v>135.51999999999873</v>
      </c>
      <c r="S13" s="93">
        <v>11</v>
      </c>
    </row>
    <row r="14" spans="2:19" ht="12.75">
      <c r="B14" s="84">
        <v>8</v>
      </c>
      <c r="C14" s="85" t="s">
        <v>142</v>
      </c>
      <c r="D14" s="143" t="str">
        <f>' '!B14</f>
        <v>žs</v>
      </c>
      <c r="E14" s="114">
        <f>' '!C14</f>
        <v>52028</v>
      </c>
      <c r="F14" s="87" t="str">
        <f>' '!D14</f>
        <v>Slanina Vladimír</v>
      </c>
      <c r="G14" s="86">
        <f>' '!E14</f>
        <v>94</v>
      </c>
      <c r="H14" s="86">
        <f>' '!F14</f>
        <v>3</v>
      </c>
      <c r="I14" s="88" t="str">
        <f>' '!G14</f>
        <v>L. Žatec</v>
      </c>
      <c r="J14" s="89">
        <v>0.025016550925925928</v>
      </c>
      <c r="K14" s="89">
        <v>0.025813078703703706</v>
      </c>
      <c r="L14" s="90">
        <f t="shared" si="0"/>
        <v>0.0007965277777777779</v>
      </c>
      <c r="M14" s="91">
        <f t="shared" si="1"/>
        <v>68.82000000000002</v>
      </c>
      <c r="N14" s="89">
        <v>0.0007165509259259259</v>
      </c>
      <c r="O14" s="89">
        <v>0.0015104166666666666</v>
      </c>
      <c r="P14" s="90">
        <f t="shared" si="2"/>
        <v>0.0007938657407407407</v>
      </c>
      <c r="Q14" s="91">
        <f t="shared" si="3"/>
        <v>68.59</v>
      </c>
      <c r="R14" s="92">
        <f t="shared" si="4"/>
        <v>137.41000000000003</v>
      </c>
      <c r="S14" s="93">
        <v>10</v>
      </c>
    </row>
    <row r="15" spans="2:19" ht="12.75">
      <c r="B15" s="84">
        <v>9</v>
      </c>
      <c r="C15" s="85" t="s">
        <v>149</v>
      </c>
      <c r="D15" s="143" t="str">
        <f>' '!B17</f>
        <v>ds</v>
      </c>
      <c r="E15" s="114">
        <f>' '!C17</f>
        <v>112046</v>
      </c>
      <c r="F15" s="87" t="str">
        <f>' '!D17</f>
        <v>Ligurský Ivo</v>
      </c>
      <c r="G15" s="86">
        <f>' '!E17</f>
        <v>90</v>
      </c>
      <c r="H15" s="86">
        <f>' '!F17</f>
        <v>3</v>
      </c>
      <c r="I15" s="88" t="str">
        <f>' '!G17</f>
        <v>Kroměříž</v>
      </c>
      <c r="J15" s="89">
        <v>0.02988958333333333</v>
      </c>
      <c r="K15" s="89">
        <v>0.0306431712962963</v>
      </c>
      <c r="L15" s="90">
        <f t="shared" si="0"/>
        <v>0.0007535879629629698</v>
      </c>
      <c r="M15" s="91">
        <f t="shared" si="1"/>
        <v>65.1100000000006</v>
      </c>
      <c r="N15" s="89">
        <v>0.009284027777777778</v>
      </c>
      <c r="O15" s="89">
        <v>0.010178356481481481</v>
      </c>
      <c r="P15" s="90">
        <f t="shared" si="2"/>
        <v>0.0008943287037037027</v>
      </c>
      <c r="Q15" s="91">
        <f t="shared" si="3"/>
        <v>77.26999999999991</v>
      </c>
      <c r="R15" s="92">
        <f t="shared" si="4"/>
        <v>142.3800000000005</v>
      </c>
      <c r="S15" s="93">
        <v>9</v>
      </c>
    </row>
    <row r="16" spans="2:19" ht="12.75">
      <c r="B16" s="84">
        <v>10</v>
      </c>
      <c r="C16" s="85" t="s">
        <v>143</v>
      </c>
      <c r="D16" s="143" t="str">
        <f>' '!B28</f>
        <v>žs</v>
      </c>
      <c r="E16" s="114">
        <f>' '!C28</f>
        <v>1037</v>
      </c>
      <c r="F16" s="87" t="str">
        <f>' '!D28</f>
        <v>Smolka Ondřej</v>
      </c>
      <c r="G16" s="86">
        <f>' '!E28</f>
        <v>94</v>
      </c>
      <c r="H16" s="86">
        <f>' '!F28</f>
        <v>0</v>
      </c>
      <c r="I16" s="88" t="str">
        <f>' '!G28</f>
        <v>Boh.Pha</v>
      </c>
      <c r="J16" s="89">
        <v>0.02431574074074074</v>
      </c>
      <c r="K16" s="89">
        <v>0.02514363425925926</v>
      </c>
      <c r="L16" s="90">
        <f t="shared" si="0"/>
        <v>0.0008278935185185229</v>
      </c>
      <c r="M16" s="91">
        <f t="shared" si="1"/>
        <v>71.53000000000038</v>
      </c>
      <c r="N16" s="89">
        <v>0.0034855324074074077</v>
      </c>
      <c r="O16" s="89">
        <v>0.004312268518518519</v>
      </c>
      <c r="P16" s="90">
        <f t="shared" si="2"/>
        <v>0.0008267361111111114</v>
      </c>
      <c r="Q16" s="91">
        <f t="shared" si="3"/>
        <v>71.43000000000002</v>
      </c>
      <c r="R16" s="92">
        <f t="shared" si="4"/>
        <v>142.9600000000004</v>
      </c>
      <c r="S16" s="93">
        <v>8</v>
      </c>
    </row>
    <row r="17" spans="2:19" ht="12.75">
      <c r="B17" s="84">
        <v>11</v>
      </c>
      <c r="C17" s="85" t="s">
        <v>137</v>
      </c>
      <c r="D17" s="143" t="str">
        <f>' '!B21</f>
        <v>dm</v>
      </c>
      <c r="E17" s="114">
        <f>' '!C21</f>
        <v>133034</v>
      </c>
      <c r="F17" s="87" t="str">
        <f>' '!D21</f>
        <v>Břečka Jakub</v>
      </c>
      <c r="G17" s="86">
        <f>' '!E21</f>
        <v>92</v>
      </c>
      <c r="H17" s="86">
        <f>' '!F21</f>
        <v>0</v>
      </c>
      <c r="I17" s="88" t="str">
        <f>' '!G21</f>
        <v>SKVeselí</v>
      </c>
      <c r="J17" s="89">
        <v>0.027801273148148148</v>
      </c>
      <c r="K17" s="89">
        <v>0.028621296296296297</v>
      </c>
      <c r="L17" s="90">
        <f t="shared" si="0"/>
        <v>0.0008200231481481496</v>
      </c>
      <c r="M17" s="91">
        <f t="shared" si="1"/>
        <v>70.85000000000012</v>
      </c>
      <c r="N17" s="89">
        <v>0.0026877314814814815</v>
      </c>
      <c r="O17" s="89">
        <v>0.003530208333333333</v>
      </c>
      <c r="P17" s="90">
        <f t="shared" si="2"/>
        <v>0.0008424768518518516</v>
      </c>
      <c r="Q17" s="91">
        <f t="shared" si="3"/>
        <v>72.78999999999998</v>
      </c>
      <c r="R17" s="92">
        <f t="shared" si="4"/>
        <v>143.6400000000001</v>
      </c>
      <c r="S17" s="93">
        <v>7</v>
      </c>
    </row>
    <row r="18" spans="2:19" ht="12.75">
      <c r="B18" s="84">
        <v>12</v>
      </c>
      <c r="C18" s="85" t="s">
        <v>151</v>
      </c>
      <c r="D18" s="143" t="str">
        <f>' '!B22</f>
        <v>žm</v>
      </c>
      <c r="E18" s="114">
        <f>' '!C22</f>
        <v>760039</v>
      </c>
      <c r="F18" s="87" t="str">
        <f>' '!D22</f>
        <v>Zvolánek Jan</v>
      </c>
      <c r="G18" s="86">
        <f>' '!E22</f>
        <v>95</v>
      </c>
      <c r="H18" s="86">
        <f>' '!F22</f>
        <v>0</v>
      </c>
      <c r="I18" s="88" t="str">
        <f>' '!G22</f>
        <v>Bechyně</v>
      </c>
      <c r="J18" s="89">
        <v>0.029205787037037037</v>
      </c>
      <c r="K18" s="89">
        <v>0.030084375</v>
      </c>
      <c r="L18" s="90">
        <f t="shared" si="0"/>
        <v>0.000878587962962963</v>
      </c>
      <c r="M18" s="91">
        <f t="shared" si="1"/>
        <v>75.91</v>
      </c>
      <c r="N18" s="89">
        <v>0.0011913194444444445</v>
      </c>
      <c r="O18" s="89">
        <v>0.002067476851851852</v>
      </c>
      <c r="P18" s="90">
        <f t="shared" si="2"/>
        <v>0.0008761574074074075</v>
      </c>
      <c r="Q18" s="91">
        <f t="shared" si="3"/>
        <v>75.70000000000002</v>
      </c>
      <c r="R18" s="92">
        <f t="shared" si="4"/>
        <v>151.61</v>
      </c>
      <c r="S18" s="93">
        <v>6</v>
      </c>
    </row>
    <row r="19" spans="2:19" ht="12.75">
      <c r="B19" s="84">
        <v>13</v>
      </c>
      <c r="C19" s="85" t="s">
        <v>152</v>
      </c>
      <c r="D19" s="143" t="str">
        <f>' '!B32</f>
        <v>žm</v>
      </c>
      <c r="E19" s="114">
        <f>' '!C32</f>
        <v>133056</v>
      </c>
      <c r="F19" s="87" t="str">
        <f>' '!D32</f>
        <v>Chabiča Martin</v>
      </c>
      <c r="G19" s="86">
        <f>' '!E32</f>
        <v>95</v>
      </c>
      <c r="H19" s="86">
        <f>' '!F32</f>
        <v>0</v>
      </c>
      <c r="I19" s="88" t="str">
        <f>' '!G32</f>
        <v>SKVeselí</v>
      </c>
      <c r="J19" s="89">
        <v>0.03381886574074074</v>
      </c>
      <c r="K19" s="89">
        <v>0.03470358796296296</v>
      </c>
      <c r="L19" s="90">
        <f t="shared" si="0"/>
        <v>0.0008847222222222173</v>
      </c>
      <c r="M19" s="91">
        <f t="shared" si="1"/>
        <v>76.43999999999957</v>
      </c>
      <c r="N19" s="89">
        <v>0.01633611111111111</v>
      </c>
      <c r="O19" s="89">
        <v>0.017244675925925927</v>
      </c>
      <c r="P19" s="90">
        <f t="shared" si="2"/>
        <v>0.0009085648148148169</v>
      </c>
      <c r="Q19" s="91">
        <f t="shared" si="3"/>
        <v>78.50000000000018</v>
      </c>
      <c r="R19" s="92">
        <f t="shared" si="4"/>
        <v>154.93999999999977</v>
      </c>
      <c r="S19" s="93">
        <v>5</v>
      </c>
    </row>
    <row r="20" spans="2:19" ht="12.75">
      <c r="B20" s="84">
        <v>14</v>
      </c>
      <c r="C20" s="85" t="s">
        <v>144</v>
      </c>
      <c r="D20" s="143" t="str">
        <f>' '!B35</f>
        <v>žs</v>
      </c>
      <c r="E20" s="158">
        <v>30031</v>
      </c>
      <c r="F20" s="87" t="str">
        <f>' '!D35</f>
        <v>Habich Karel</v>
      </c>
      <c r="G20" s="86">
        <f>' '!E35</f>
        <v>0</v>
      </c>
      <c r="H20" s="86">
        <f>' '!F35</f>
        <v>0</v>
      </c>
      <c r="I20" s="88" t="s">
        <v>163</v>
      </c>
      <c r="J20" s="89">
        <v>0.03024386574074074</v>
      </c>
      <c r="K20" s="89">
        <v>0.031133564814814815</v>
      </c>
      <c r="L20" s="90">
        <f t="shared" si="0"/>
        <v>0.000889699074074074</v>
      </c>
      <c r="M20" s="91">
        <f t="shared" si="1"/>
        <v>76.86999999999999</v>
      </c>
      <c r="N20" s="89">
        <v>0.009748842592592592</v>
      </c>
      <c r="O20" s="89">
        <v>0.01072962962962963</v>
      </c>
      <c r="P20" s="90">
        <f t="shared" si="2"/>
        <v>0.0009807870370370387</v>
      </c>
      <c r="Q20" s="91">
        <f t="shared" si="3"/>
        <v>84.74000000000014</v>
      </c>
      <c r="R20" s="92">
        <f t="shared" si="4"/>
        <v>161.61000000000013</v>
      </c>
      <c r="S20" s="93">
        <v>4</v>
      </c>
    </row>
    <row r="21" spans="2:20" ht="12.75">
      <c r="B21" s="84">
        <v>15</v>
      </c>
      <c r="C21" s="85" t="s">
        <v>145</v>
      </c>
      <c r="D21" s="143" t="str">
        <f>' '!B24</f>
        <v>žs</v>
      </c>
      <c r="E21" s="114" t="str">
        <f>' '!C24</f>
        <v>119124</v>
      </c>
      <c r="F21" s="87" t="str">
        <f>' '!D24</f>
        <v>Neužil Jakub</v>
      </c>
      <c r="G21" s="86">
        <f>' '!E24</f>
        <v>93</v>
      </c>
      <c r="H21" s="86">
        <f>' '!F24</f>
        <v>0</v>
      </c>
      <c r="I21" s="88" t="str">
        <f>' '!G24</f>
        <v>Olomouc</v>
      </c>
      <c r="J21" s="89">
        <v>0.02605798611111111</v>
      </c>
      <c r="K21" s="89">
        <v>0.026963773148148146</v>
      </c>
      <c r="L21" s="90">
        <f t="shared" si="0"/>
        <v>0.0009057870370370348</v>
      </c>
      <c r="M21" s="91">
        <f t="shared" si="1"/>
        <v>78.2599999999998</v>
      </c>
      <c r="N21" s="89">
        <v>0.00222650462962963</v>
      </c>
      <c r="O21" s="89">
        <v>0.0031990740740740742</v>
      </c>
      <c r="P21" s="90">
        <f t="shared" si="2"/>
        <v>0.0009725694444444443</v>
      </c>
      <c r="Q21" s="91">
        <f t="shared" si="3"/>
        <v>84.02999999999999</v>
      </c>
      <c r="R21" s="92">
        <f t="shared" si="4"/>
        <v>162.2899999999998</v>
      </c>
      <c r="S21" s="93">
        <v>3</v>
      </c>
      <c r="T21" s="9"/>
    </row>
    <row r="22" spans="2:24" ht="12.75">
      <c r="B22" s="84">
        <v>16</v>
      </c>
      <c r="C22" s="85" t="s">
        <v>146</v>
      </c>
      <c r="D22" s="143" t="str">
        <f>' '!B27</f>
        <v>žs</v>
      </c>
      <c r="E22" s="114" t="str">
        <f>' '!C27</f>
        <v>119140</v>
      </c>
      <c r="F22" s="87" t="str">
        <f>' '!D27</f>
        <v>Hric Filip</v>
      </c>
      <c r="G22" s="86">
        <f>' '!E27</f>
        <v>93</v>
      </c>
      <c r="H22" s="86">
        <f>' '!F27</f>
        <v>0</v>
      </c>
      <c r="I22" s="88" t="str">
        <f>' '!G27</f>
        <v>Olomouc</v>
      </c>
      <c r="J22" s="89">
        <v>0.025717129629629628</v>
      </c>
      <c r="K22" s="89">
        <v>0.026625694444444445</v>
      </c>
      <c r="L22" s="90">
        <f t="shared" si="0"/>
        <v>0.0009085648148148169</v>
      </c>
      <c r="M22" s="91">
        <f t="shared" si="1"/>
        <v>78.50000000000018</v>
      </c>
      <c r="N22" s="89">
        <v>0.00037291666666666674</v>
      </c>
      <c r="O22" s="89">
        <v>0.0013587962962962963</v>
      </c>
      <c r="P22" s="90">
        <f t="shared" si="2"/>
        <v>0.0009858796296296295</v>
      </c>
      <c r="Q22" s="91">
        <f t="shared" si="3"/>
        <v>85.17999999999999</v>
      </c>
      <c r="R22" s="92">
        <f t="shared" si="4"/>
        <v>163.68000000000018</v>
      </c>
      <c r="S22" s="93">
        <v>2</v>
      </c>
      <c r="T22" s="9"/>
      <c r="X22" s="156"/>
    </row>
    <row r="23" spans="2:20" ht="12.75">
      <c r="B23" s="84">
        <v>17</v>
      </c>
      <c r="C23" s="94" t="s">
        <v>147</v>
      </c>
      <c r="D23" s="143" t="str">
        <f>' '!B29</f>
        <v>žs</v>
      </c>
      <c r="E23" s="114">
        <f>' '!C29</f>
        <v>132003</v>
      </c>
      <c r="F23" s="87" t="str">
        <f>' '!D29</f>
        <v>Štec Daniel</v>
      </c>
      <c r="G23" s="86">
        <f>' '!E29</f>
        <v>94</v>
      </c>
      <c r="H23" s="86">
        <f>' '!F29</f>
        <v>0</v>
      </c>
      <c r="I23" s="88" t="str">
        <f>' '!G29</f>
        <v>Val.Mez</v>
      </c>
      <c r="J23" s="89">
        <v>0.02721597222222222</v>
      </c>
      <c r="K23" s="89">
        <v>0.02817546296296296</v>
      </c>
      <c r="L23" s="90">
        <f t="shared" si="0"/>
        <v>0.0009594907407407399</v>
      </c>
      <c r="M23" s="91">
        <f t="shared" si="1"/>
        <v>82.89999999999993</v>
      </c>
      <c r="N23" s="89">
        <v>0.001762847222222222</v>
      </c>
      <c r="O23" s="89">
        <v>0.0027571759259259264</v>
      </c>
      <c r="P23" s="90">
        <f t="shared" si="2"/>
        <v>0.0009943287037037043</v>
      </c>
      <c r="Q23" s="91">
        <f t="shared" si="3"/>
        <v>85.91000000000005</v>
      </c>
      <c r="R23" s="92">
        <f t="shared" si="4"/>
        <v>168.81</v>
      </c>
      <c r="S23" s="93">
        <v>1</v>
      </c>
      <c r="T23" s="9"/>
    </row>
    <row r="24" spans="2:21" ht="12.75">
      <c r="B24" s="84">
        <v>18</v>
      </c>
      <c r="C24" s="94" t="s">
        <v>148</v>
      </c>
      <c r="D24" s="143" t="str">
        <f>' '!B33</f>
        <v>žs</v>
      </c>
      <c r="E24" s="114">
        <f>' '!C33</f>
        <v>1018</v>
      </c>
      <c r="F24" s="87" t="str">
        <f>' '!D33</f>
        <v>Jelínek Šimon</v>
      </c>
      <c r="G24" s="86">
        <f>' '!E33</f>
        <v>94</v>
      </c>
      <c r="H24" s="86">
        <f>' '!F33</f>
        <v>0</v>
      </c>
      <c r="I24" s="88" t="str">
        <f>' '!G33</f>
        <v>Boh.Pha</v>
      </c>
      <c r="J24" s="89">
        <v>0.02466747685185185</v>
      </c>
      <c r="K24" s="89">
        <v>0.0256380787037037</v>
      </c>
      <c r="L24" s="90">
        <f t="shared" si="0"/>
        <v>0.000970601851851851</v>
      </c>
      <c r="M24" s="91">
        <f t="shared" si="1"/>
        <v>83.85999999999993</v>
      </c>
      <c r="N24" s="89">
        <v>0.003831828703703704</v>
      </c>
      <c r="O24" s="89">
        <v>0.0048180555555555555</v>
      </c>
      <c r="P24" s="90">
        <f t="shared" si="2"/>
        <v>0.0009862268518518514</v>
      </c>
      <c r="Q24" s="91">
        <f t="shared" si="3"/>
        <v>85.20999999999997</v>
      </c>
      <c r="R24" s="92">
        <f t="shared" si="4"/>
        <v>169.06999999999988</v>
      </c>
      <c r="S24" s="93">
        <v>0</v>
      </c>
      <c r="T24" s="9"/>
      <c r="U24" s="9"/>
    </row>
    <row r="25" spans="2:21" ht="12.75">
      <c r="B25" s="84">
        <v>19</v>
      </c>
      <c r="C25" s="94" t="s">
        <v>153</v>
      </c>
      <c r="D25" s="151" t="str">
        <f>' '!B34</f>
        <v>žm</v>
      </c>
      <c r="E25" s="152">
        <v>1019</v>
      </c>
      <c r="F25" s="96" t="str">
        <f>' '!D34</f>
        <v>Kulíšek Tomáš</v>
      </c>
      <c r="G25" s="95">
        <f>' '!E34</f>
        <v>96</v>
      </c>
      <c r="H25" s="95">
        <f>' '!F34</f>
        <v>0</v>
      </c>
      <c r="I25" s="97" t="str">
        <f>' '!G34</f>
        <v>Boh.Pha</v>
      </c>
      <c r="J25" s="89">
        <v>0.026878125000000003</v>
      </c>
      <c r="K25" s="89">
        <v>0.027964930555555555</v>
      </c>
      <c r="L25" s="98">
        <f t="shared" si="0"/>
        <v>0.0010868055555555527</v>
      </c>
      <c r="M25" s="99">
        <f t="shared" si="1"/>
        <v>93.89999999999975</v>
      </c>
      <c r="N25" s="89">
        <v>0.006636342592592592</v>
      </c>
      <c r="O25" s="89">
        <v>0.007663773148148148</v>
      </c>
      <c r="P25" s="98">
        <f t="shared" si="2"/>
        <v>0.0010274305555555557</v>
      </c>
      <c r="Q25" s="99">
        <f t="shared" si="3"/>
        <v>88.77000000000001</v>
      </c>
      <c r="R25" s="92">
        <f t="shared" si="4"/>
        <v>182.66999999999976</v>
      </c>
      <c r="S25" s="93">
        <v>0</v>
      </c>
      <c r="T25" s="9"/>
      <c r="U25" s="9"/>
    </row>
    <row r="26" spans="2:21" ht="12.75">
      <c r="B26" s="84">
        <v>20</v>
      </c>
      <c r="C26" s="94" t="s">
        <v>138</v>
      </c>
      <c r="D26" s="151" t="str">
        <f>' '!B38</f>
        <v>dm</v>
      </c>
      <c r="E26" s="152">
        <v>124020</v>
      </c>
      <c r="F26" s="96" t="str">
        <f>' '!D38</f>
        <v>Pešák Tomáš</v>
      </c>
      <c r="G26" s="95">
        <f>' '!E38</f>
        <v>92</v>
      </c>
      <c r="H26" s="95">
        <f>' '!F38</f>
        <v>0</v>
      </c>
      <c r="I26" s="97" t="str">
        <f>' '!G38</f>
        <v>Přerov</v>
      </c>
      <c r="J26" s="89">
        <v>0.033015625</v>
      </c>
      <c r="K26" s="89">
        <v>0.03410173611111111</v>
      </c>
      <c r="L26" s="90">
        <f t="shared" si="0"/>
        <v>0.0010861111111111071</v>
      </c>
      <c r="M26" s="91">
        <f t="shared" si="1"/>
        <v>93.83999999999966</v>
      </c>
      <c r="N26" s="89">
        <v>0.008945717592592592</v>
      </c>
      <c r="O26" s="89">
        <v>0.010035648148148148</v>
      </c>
      <c r="P26" s="90">
        <f t="shared" si="2"/>
        <v>0.0010899305555555558</v>
      </c>
      <c r="Q26" s="91">
        <f t="shared" si="3"/>
        <v>94.17000000000002</v>
      </c>
      <c r="R26" s="92">
        <f t="shared" si="4"/>
        <v>188.00999999999968</v>
      </c>
      <c r="S26" s="93">
        <v>0</v>
      </c>
      <c r="T26" s="9"/>
      <c r="U26" s="9"/>
    </row>
    <row r="27" spans="2:21" ht="12.75">
      <c r="B27" s="84">
        <v>21</v>
      </c>
      <c r="C27" s="94" t="s">
        <v>154</v>
      </c>
      <c r="D27" s="151" t="str">
        <f>' '!B23</f>
        <v>žm</v>
      </c>
      <c r="E27" s="152">
        <f>' '!C23</f>
        <v>1019</v>
      </c>
      <c r="F27" s="96" t="str">
        <f>' '!D23</f>
        <v>Kulíšek Filip</v>
      </c>
      <c r="G27" s="95">
        <f>' '!E23</f>
        <v>96</v>
      </c>
      <c r="H27" s="95">
        <f>' '!F23</f>
        <v>0</v>
      </c>
      <c r="I27" s="97" t="str">
        <f>' '!G23</f>
        <v>Boh.Pha</v>
      </c>
      <c r="J27" s="89">
        <v>0.026417129629629627</v>
      </c>
      <c r="K27" s="89">
        <v>0.02753530092592592</v>
      </c>
      <c r="L27" s="90">
        <f t="shared" si="0"/>
        <v>0.0011181712962962942</v>
      </c>
      <c r="M27" s="91">
        <f t="shared" si="1"/>
        <v>96.60999999999981</v>
      </c>
      <c r="N27" s="89">
        <v>0.00419386574074074</v>
      </c>
      <c r="O27" s="89">
        <v>0.005260416666666667</v>
      </c>
      <c r="P27" s="90">
        <f t="shared" si="2"/>
        <v>0.0010665509259259265</v>
      </c>
      <c r="Q27" s="91">
        <f t="shared" si="3"/>
        <v>92.15000000000005</v>
      </c>
      <c r="R27" s="92">
        <f t="shared" si="4"/>
        <v>188.75999999999988</v>
      </c>
      <c r="S27" s="93">
        <v>0</v>
      </c>
      <c r="T27" s="9"/>
      <c r="U27" s="9"/>
    </row>
    <row r="28" spans="2:21" ht="12.75">
      <c r="B28" s="84">
        <v>22</v>
      </c>
      <c r="C28" s="94" t="s">
        <v>139</v>
      </c>
      <c r="D28" s="151" t="str">
        <f>' '!B37</f>
        <v>dm</v>
      </c>
      <c r="E28" s="152">
        <v>124023</v>
      </c>
      <c r="F28" s="96" t="str">
        <f>' '!D37</f>
        <v>Skácelík Radek</v>
      </c>
      <c r="G28" s="95">
        <f>' '!E37</f>
        <v>92</v>
      </c>
      <c r="H28" s="95">
        <f>' '!F37</f>
        <v>0</v>
      </c>
      <c r="I28" s="97" t="str">
        <f>' '!G37</f>
        <v>Přerov</v>
      </c>
      <c r="J28" s="89">
        <v>0.03267314814814815</v>
      </c>
      <c r="K28" s="89">
        <v>0.03378136574074074</v>
      </c>
      <c r="L28" s="90">
        <f t="shared" si="0"/>
        <v>0.0011082175925925877</v>
      </c>
      <c r="M28" s="91">
        <f t="shared" si="1"/>
        <v>95.74999999999957</v>
      </c>
      <c r="N28" s="89">
        <v>0.008602083333333333</v>
      </c>
      <c r="O28" s="89">
        <v>0.009713541666666667</v>
      </c>
      <c r="P28" s="90">
        <f t="shared" si="2"/>
        <v>0.001111458333333334</v>
      </c>
      <c r="Q28" s="91">
        <f t="shared" si="3"/>
        <v>96.03000000000007</v>
      </c>
      <c r="R28" s="92">
        <f t="shared" si="4"/>
        <v>191.77999999999963</v>
      </c>
      <c r="S28" s="93">
        <v>0</v>
      </c>
      <c r="T28" s="9"/>
      <c r="U28" s="9"/>
    </row>
    <row r="29" spans="2:21" ht="12.75">
      <c r="B29" s="84">
        <v>23</v>
      </c>
      <c r="C29" s="94" t="s">
        <v>155</v>
      </c>
      <c r="D29" s="151" t="str">
        <f>' '!B20</f>
        <v>žm</v>
      </c>
      <c r="E29" s="152">
        <f>' '!C20</f>
        <v>124018</v>
      </c>
      <c r="F29" s="96" t="str">
        <f>' '!D20</f>
        <v>Štěpáník Ondřej</v>
      </c>
      <c r="G29" s="95">
        <f>' '!E20</f>
        <v>96</v>
      </c>
      <c r="H29" s="95">
        <f>' '!F20</f>
        <v>0</v>
      </c>
      <c r="I29" s="97" t="str">
        <f>' '!G20</f>
        <v>Přerov</v>
      </c>
      <c r="J29" s="89">
        <v>0.028169328703703703</v>
      </c>
      <c r="K29" s="89">
        <v>0.029303472222222224</v>
      </c>
      <c r="L29" s="90">
        <f t="shared" si="0"/>
        <v>0.0011341435185185204</v>
      </c>
      <c r="M29" s="91">
        <f t="shared" si="1"/>
        <v>97.99000000000017</v>
      </c>
      <c r="N29" s="89">
        <v>0.01878888888888889</v>
      </c>
      <c r="O29" s="89">
        <v>0.019985532407407407</v>
      </c>
      <c r="P29" s="90">
        <f t="shared" si="2"/>
        <v>0.001196643518518517</v>
      </c>
      <c r="Q29" s="91">
        <f t="shared" si="3"/>
        <v>103.38999999999987</v>
      </c>
      <c r="R29" s="92">
        <f t="shared" si="4"/>
        <v>201.38000000000005</v>
      </c>
      <c r="S29" s="93">
        <v>0</v>
      </c>
      <c r="T29" s="9"/>
      <c r="U29" s="9"/>
    </row>
    <row r="30" spans="2:20" ht="12.75">
      <c r="B30" s="84">
        <v>24</v>
      </c>
      <c r="C30" s="94" t="s">
        <v>150</v>
      </c>
      <c r="D30" s="151" t="str">
        <f>' '!B36</f>
        <v>ds</v>
      </c>
      <c r="E30" s="152">
        <v>124023</v>
      </c>
      <c r="F30" s="96" t="str">
        <f>' '!D36</f>
        <v>Skácelík Tomáš</v>
      </c>
      <c r="G30" s="95">
        <f>' '!E36</f>
        <v>90</v>
      </c>
      <c r="H30" s="95">
        <f>' '!F36</f>
        <v>0</v>
      </c>
      <c r="I30" s="97" t="str">
        <f>' '!G36</f>
        <v>Přerov</v>
      </c>
      <c r="J30" s="89">
        <v>0.03024386574074074</v>
      </c>
      <c r="K30" s="89">
        <v>0.03337997685185185</v>
      </c>
      <c r="L30" s="90">
        <f t="shared" si="0"/>
        <v>0.0031361111111111103</v>
      </c>
      <c r="M30" s="91">
        <f t="shared" si="1"/>
        <v>270.9599999999999</v>
      </c>
      <c r="N30" s="89">
        <v>0.00825474537037037</v>
      </c>
      <c r="O30" s="89">
        <v>0.009361805555555556</v>
      </c>
      <c r="P30" s="90">
        <f t="shared" si="2"/>
        <v>0.0011070601851851849</v>
      </c>
      <c r="Q30" s="91">
        <f t="shared" si="3"/>
        <v>95.64999999999998</v>
      </c>
      <c r="R30" s="92">
        <f t="shared" si="4"/>
        <v>366.6099999999999</v>
      </c>
      <c r="S30" s="93">
        <v>0</v>
      </c>
      <c r="T30" s="9"/>
    </row>
    <row r="31" spans="2:20" ht="12.75">
      <c r="B31" s="84">
        <v>25</v>
      </c>
      <c r="C31" s="94" t="s">
        <v>156</v>
      </c>
      <c r="D31" s="151" t="str">
        <f>' '!B25</f>
        <v>žm</v>
      </c>
      <c r="E31" s="152">
        <f>' '!C25</f>
        <v>133058</v>
      </c>
      <c r="F31" s="96" t="str">
        <f>' '!D25</f>
        <v>Košík Michal</v>
      </c>
      <c r="G31" s="95">
        <f>' '!E25</f>
        <v>95</v>
      </c>
      <c r="H31" s="95">
        <f>' '!F25</f>
        <v>0</v>
      </c>
      <c r="I31" s="97" t="str">
        <f>' '!G25</f>
        <v>SKVeselí</v>
      </c>
      <c r="J31" s="89"/>
      <c r="K31" s="89"/>
      <c r="L31" s="89" t="s">
        <v>157</v>
      </c>
      <c r="M31" s="91">
        <v>999</v>
      </c>
      <c r="N31" s="89">
        <v>0.007663657407407407</v>
      </c>
      <c r="O31" s="89">
        <v>0.008635763888888889</v>
      </c>
      <c r="P31" s="90">
        <f t="shared" si="2"/>
        <v>0.0009721064814814818</v>
      </c>
      <c r="Q31" s="91">
        <f t="shared" si="3"/>
        <v>83.99000000000002</v>
      </c>
      <c r="R31" s="92">
        <f t="shared" si="4"/>
        <v>1082.99</v>
      </c>
      <c r="S31" s="93">
        <v>0</v>
      </c>
      <c r="T31" s="9"/>
    </row>
    <row r="32" spans="2:20" ht="13.5" thickBot="1">
      <c r="B32" s="100">
        <v>26</v>
      </c>
      <c r="C32" s="101"/>
      <c r="D32" s="147" t="s">
        <v>9</v>
      </c>
      <c r="E32" s="159">
        <v>124030</v>
      </c>
      <c r="F32" s="103" t="s">
        <v>134</v>
      </c>
      <c r="G32" s="102">
        <v>92</v>
      </c>
      <c r="H32" s="102">
        <f>' '!F39</f>
        <v>0</v>
      </c>
      <c r="I32" s="104" t="str">
        <f>' '!G39</f>
        <v>Přerov</v>
      </c>
      <c r="J32" s="105"/>
      <c r="K32" s="105"/>
      <c r="L32" s="106"/>
      <c r="M32" s="107">
        <v>106.78</v>
      </c>
      <c r="N32" s="105"/>
      <c r="O32" s="105"/>
      <c r="P32" s="106"/>
      <c r="Q32" s="107">
        <v>999</v>
      </c>
      <c r="R32" s="108">
        <f>M32+Q32</f>
        <v>1105.78</v>
      </c>
      <c r="S32" s="109">
        <v>0</v>
      </c>
      <c r="T32" s="9"/>
    </row>
    <row r="33" spans="2:20" ht="13.5" thickBot="1">
      <c r="B33" s="204" t="s">
        <v>12</v>
      </c>
      <c r="C33" s="215"/>
      <c r="D33" s="215"/>
      <c r="E33" s="216"/>
      <c r="F33" s="216"/>
      <c r="G33" s="216"/>
      <c r="H33" s="216"/>
      <c r="I33" s="216"/>
      <c r="J33" s="205"/>
      <c r="K33" s="205"/>
      <c r="L33" s="205"/>
      <c r="M33" s="205"/>
      <c r="N33" s="205"/>
      <c r="O33" s="205"/>
      <c r="P33" s="205"/>
      <c r="Q33" s="205"/>
      <c r="R33" s="205"/>
      <c r="S33" s="206"/>
      <c r="T33" s="9"/>
    </row>
    <row r="34" spans="1:20" ht="12.75">
      <c r="A34" s="9"/>
      <c r="B34" s="187" t="s">
        <v>32</v>
      </c>
      <c r="C34" s="190" t="s">
        <v>136</v>
      </c>
      <c r="D34" s="185" t="str">
        <f>' '!B47</f>
        <v>dm</v>
      </c>
      <c r="E34" s="75">
        <f>' '!C46</f>
        <v>132049</v>
      </c>
      <c r="F34" s="154" t="str">
        <f>' '!D46</f>
        <v>Macíček Lukáš</v>
      </c>
      <c r="G34" s="76">
        <f>' '!E46</f>
        <v>93</v>
      </c>
      <c r="H34" s="183">
        <f>' '!F47</f>
        <v>3</v>
      </c>
      <c r="I34" s="185" t="str">
        <f>' '!G47</f>
        <v>ValMez</v>
      </c>
      <c r="J34" s="195">
        <v>0.03924571759259259</v>
      </c>
      <c r="K34" s="197">
        <v>0.040109374999999996</v>
      </c>
      <c r="L34" s="197">
        <f>K34-J34</f>
        <v>0.0008636574074074033</v>
      </c>
      <c r="M34" s="201">
        <f>(K34-J34)*86400</f>
        <v>74.61999999999964</v>
      </c>
      <c r="N34" s="112"/>
      <c r="O34" s="113"/>
      <c r="P34" s="113"/>
      <c r="Q34" s="201">
        <f>(O35-N35)*86400</f>
        <v>76.28000000000003</v>
      </c>
      <c r="R34" s="202">
        <f>M34+Q34</f>
        <v>150.89999999999966</v>
      </c>
      <c r="S34" s="193">
        <v>2</v>
      </c>
      <c r="T34" s="9"/>
    </row>
    <row r="35" spans="2:20" ht="12.75">
      <c r="B35" s="188"/>
      <c r="C35" s="191"/>
      <c r="D35" s="160"/>
      <c r="E35" s="85">
        <f>' '!C47</f>
        <v>132052</v>
      </c>
      <c r="F35" s="153" t="str">
        <f>' '!D47</f>
        <v>Kristek Aleš</v>
      </c>
      <c r="G35" s="86">
        <f>' '!E47</f>
        <v>92</v>
      </c>
      <c r="H35" s="184"/>
      <c r="I35" s="160"/>
      <c r="J35" s="196"/>
      <c r="K35" s="198"/>
      <c r="L35" s="198"/>
      <c r="M35" s="200"/>
      <c r="N35" s="116">
        <v>0.01563888888888889</v>
      </c>
      <c r="O35" s="117">
        <v>0.01652175925925926</v>
      </c>
      <c r="P35" s="117">
        <f>O35-N35</f>
        <v>0.0008828703703703707</v>
      </c>
      <c r="Q35" s="200"/>
      <c r="R35" s="203"/>
      <c r="S35" s="194"/>
      <c r="T35" s="9"/>
    </row>
    <row r="36" spans="2:19" ht="12.75">
      <c r="B36" s="188" t="s">
        <v>35</v>
      </c>
      <c r="C36" s="191" t="s">
        <v>140</v>
      </c>
      <c r="D36" s="160" t="s">
        <v>10</v>
      </c>
      <c r="E36" s="85">
        <f>' '!C50</f>
        <v>1018</v>
      </c>
      <c r="F36" s="153" t="str">
        <f>' '!D50</f>
        <v>Jelínek Šimon</v>
      </c>
      <c r="G36" s="86">
        <f>' '!E50</f>
        <v>94</v>
      </c>
      <c r="H36" s="184">
        <v>0</v>
      </c>
      <c r="I36" s="160" t="str">
        <f>' '!G51</f>
        <v>Boh.Pha</v>
      </c>
      <c r="J36" s="118"/>
      <c r="K36" s="119"/>
      <c r="L36" s="119"/>
      <c r="M36" s="199">
        <f>(K37-J37)*86400</f>
        <v>86.44000000000034</v>
      </c>
      <c r="N36" s="116"/>
      <c r="O36" s="117"/>
      <c r="P36" s="117"/>
      <c r="Q36" s="199">
        <f>(O37-N37)*86400</f>
        <v>87.90999999999978</v>
      </c>
      <c r="R36" s="209">
        <f>M36+Q36</f>
        <v>174.35000000000014</v>
      </c>
      <c r="S36" s="207">
        <v>1</v>
      </c>
    </row>
    <row r="37" spans="2:19" ht="12.75">
      <c r="B37" s="188"/>
      <c r="C37" s="191"/>
      <c r="D37" s="160"/>
      <c r="E37" s="85">
        <f>' '!C51</f>
        <v>1037</v>
      </c>
      <c r="F37" s="153" t="str">
        <f>' '!D51</f>
        <v>Smolka Ondřej</v>
      </c>
      <c r="G37" s="86">
        <f>' '!E51</f>
        <v>94</v>
      </c>
      <c r="H37" s="184"/>
      <c r="I37" s="160"/>
      <c r="J37" s="118">
        <v>0.03787685185185185</v>
      </c>
      <c r="K37" s="119">
        <v>0.038877314814814816</v>
      </c>
      <c r="L37" s="119">
        <f>K37-J37</f>
        <v>0.0010004629629629669</v>
      </c>
      <c r="M37" s="200"/>
      <c r="N37" s="116">
        <v>0.016690162037037038</v>
      </c>
      <c r="O37" s="117">
        <v>0.017707638888888887</v>
      </c>
      <c r="P37" s="117">
        <f>O37-N37</f>
        <v>0.0010174768518518493</v>
      </c>
      <c r="Q37" s="200"/>
      <c r="R37" s="203"/>
      <c r="S37" s="194"/>
    </row>
    <row r="38" spans="2:19" ht="12.75">
      <c r="B38" s="188" t="s">
        <v>38</v>
      </c>
      <c r="C38" s="191" t="s">
        <v>151</v>
      </c>
      <c r="D38" s="160" t="s">
        <v>11</v>
      </c>
      <c r="E38" s="85">
        <f>' '!C54</f>
        <v>132036</v>
      </c>
      <c r="F38" s="153" t="str">
        <f>' '!D54</f>
        <v>Žniva Marek</v>
      </c>
      <c r="G38" s="86">
        <f>' '!E54</f>
        <v>95</v>
      </c>
      <c r="H38" s="184">
        <v>0</v>
      </c>
      <c r="I38" s="160" t="str">
        <f>' '!G55</f>
        <v>ValMez</v>
      </c>
      <c r="J38" s="118"/>
      <c r="K38" s="119"/>
      <c r="L38" s="119"/>
      <c r="M38" s="199">
        <f>(K39-J39)*86400</f>
        <v>95.78999999999984</v>
      </c>
      <c r="N38" s="116"/>
      <c r="O38" s="117"/>
      <c r="P38" s="117"/>
      <c r="Q38" s="199">
        <f>(O39-N39)*86400</f>
        <v>89.07999999999994</v>
      </c>
      <c r="R38" s="209">
        <f>M38+Q38</f>
        <v>184.86999999999978</v>
      </c>
      <c r="S38" s="207">
        <v>0</v>
      </c>
    </row>
    <row r="39" spans="2:19" ht="12.75">
      <c r="B39" s="188"/>
      <c r="C39" s="191"/>
      <c r="D39" s="160"/>
      <c r="E39" s="85">
        <f>' '!C55</f>
        <v>132037</v>
      </c>
      <c r="F39" s="153" t="str">
        <f>' '!D55</f>
        <v>Zátopek Vladimír</v>
      </c>
      <c r="G39" s="86">
        <f>' '!E55</f>
        <v>95</v>
      </c>
      <c r="H39" s="184"/>
      <c r="I39" s="160"/>
      <c r="J39" s="118">
        <v>0.038561689814814816</v>
      </c>
      <c r="K39" s="119">
        <v>0.03967037037037037</v>
      </c>
      <c r="L39" s="119">
        <f>K39-J39</f>
        <v>0.0011086805555555537</v>
      </c>
      <c r="M39" s="200"/>
      <c r="N39" s="116">
        <v>0.017038773148148147</v>
      </c>
      <c r="O39" s="117">
        <v>0.018069791666666665</v>
      </c>
      <c r="P39" s="117">
        <f>O39-N39</f>
        <v>0.001031018518518518</v>
      </c>
      <c r="Q39" s="200"/>
      <c r="R39" s="203"/>
      <c r="S39" s="194"/>
    </row>
    <row r="40" spans="2:19" ht="12.75">
      <c r="B40" s="188" t="s">
        <v>41</v>
      </c>
      <c r="C40" s="191" t="s">
        <v>152</v>
      </c>
      <c r="D40" s="160" t="s">
        <v>11</v>
      </c>
      <c r="E40" s="85">
        <f>' '!C52</f>
        <v>132051</v>
      </c>
      <c r="F40" s="153" t="str">
        <f>' '!D52</f>
        <v>Franek Jakub</v>
      </c>
      <c r="G40" s="86">
        <v>95</v>
      </c>
      <c r="H40" s="184">
        <v>0</v>
      </c>
      <c r="I40" s="160" t="str">
        <f>' '!G53</f>
        <v>ValMez</v>
      </c>
      <c r="J40" s="118"/>
      <c r="K40" s="119"/>
      <c r="L40" s="119"/>
      <c r="M40" s="199">
        <f>(K41-J41)*86400</f>
        <v>114.69000000000015</v>
      </c>
      <c r="N40" s="116"/>
      <c r="O40" s="117"/>
      <c r="P40" s="117"/>
      <c r="Q40" s="199">
        <f>(O41-N41)*86400</f>
        <v>107.42999999999996</v>
      </c>
      <c r="R40" s="209">
        <f>M40+Q40</f>
        <v>222.12000000000012</v>
      </c>
      <c r="S40" s="207">
        <v>0</v>
      </c>
    </row>
    <row r="41" spans="2:19" ht="13.5" thickBot="1">
      <c r="B41" s="189"/>
      <c r="C41" s="192"/>
      <c r="D41" s="161"/>
      <c r="E41" s="101">
        <f>' '!C53</f>
        <v>132053</v>
      </c>
      <c r="F41" s="155" t="str">
        <f>' '!D53</f>
        <v>Kristek Václav</v>
      </c>
      <c r="G41" s="102">
        <f>' '!E53</f>
        <v>96</v>
      </c>
      <c r="H41" s="186"/>
      <c r="I41" s="161"/>
      <c r="J41" s="121">
        <v>0.03822037037037037</v>
      </c>
      <c r="K41" s="122">
        <v>0.03954780092592593</v>
      </c>
      <c r="L41" s="122">
        <f>K41-J41</f>
        <v>0.0013274305555555574</v>
      </c>
      <c r="M41" s="210"/>
      <c r="N41" s="123">
        <v>0.017389930555555554</v>
      </c>
      <c r="O41" s="124">
        <v>0.01863333333333333</v>
      </c>
      <c r="P41" s="124">
        <f>O41-N41</f>
        <v>0.0012434027777777773</v>
      </c>
      <c r="Q41" s="210"/>
      <c r="R41" s="208"/>
      <c r="S41" s="208"/>
    </row>
    <row r="42" spans="1:19" ht="13.5" thickBot="1">
      <c r="A42" s="9"/>
      <c r="B42" s="204" t="s">
        <v>159</v>
      </c>
      <c r="C42" s="217"/>
      <c r="D42" s="217"/>
      <c r="E42" s="217"/>
      <c r="F42" s="217"/>
      <c r="G42" s="217"/>
      <c r="H42" s="217"/>
      <c r="I42" s="217"/>
      <c r="J42" s="205"/>
      <c r="K42" s="205"/>
      <c r="L42" s="205"/>
      <c r="M42" s="205"/>
      <c r="N42" s="205"/>
      <c r="O42" s="205"/>
      <c r="P42" s="205"/>
      <c r="Q42" s="205"/>
      <c r="R42" s="205"/>
      <c r="S42" s="206"/>
    </row>
    <row r="43" spans="2:19" ht="12.75">
      <c r="B43" s="74" t="s">
        <v>32</v>
      </c>
      <c r="C43" s="75" t="s">
        <v>32</v>
      </c>
      <c r="D43" s="76">
        <f>' '!B69</f>
        <v>0</v>
      </c>
      <c r="E43" s="76">
        <f>' '!C69</f>
        <v>112042</v>
      </c>
      <c r="F43" s="125" t="str">
        <f>' '!D69</f>
        <v>Pulkrábková Stanislava</v>
      </c>
      <c r="G43" s="76">
        <f>' '!E69</f>
        <v>78</v>
      </c>
      <c r="H43" s="76">
        <v>2</v>
      </c>
      <c r="I43" s="76" t="str">
        <f>' '!G69</f>
        <v>Kroměříž</v>
      </c>
      <c r="J43" s="79">
        <v>0.03127592592592593</v>
      </c>
      <c r="K43" s="79">
        <v>0.03200555555555556</v>
      </c>
      <c r="L43" s="126">
        <f aca="true" t="shared" si="5" ref="L43:L51">K43-J43</f>
        <v>0.0007296296296296287</v>
      </c>
      <c r="M43" s="127">
        <f aca="true" t="shared" si="6" ref="M43:M51">(K43-J43)*86400</f>
        <v>63.03999999999992</v>
      </c>
      <c r="N43" s="79">
        <v>0.010794444444444445</v>
      </c>
      <c r="O43" s="79">
        <v>0.011505092592592593</v>
      </c>
      <c r="P43" s="126">
        <f aca="true" t="shared" si="7" ref="P43:P51">O43-N43</f>
        <v>0.0007106481481481478</v>
      </c>
      <c r="Q43" s="127">
        <f aca="true" t="shared" si="8" ref="Q43:Q51">(O43-N43)*86400</f>
        <v>61.39999999999996</v>
      </c>
      <c r="R43" s="128">
        <f aca="true" t="shared" si="9" ref="R43:R51">M43+Q43</f>
        <v>124.43999999999988</v>
      </c>
      <c r="S43" s="111">
        <v>11</v>
      </c>
    </row>
    <row r="44" spans="2:19" ht="12.75">
      <c r="B44" s="84" t="s">
        <v>35</v>
      </c>
      <c r="C44" s="85" t="s">
        <v>35</v>
      </c>
      <c r="D44" s="86">
        <f>' '!B73</f>
        <v>0</v>
      </c>
      <c r="E44" s="86">
        <f>' '!C73</f>
        <v>115040</v>
      </c>
      <c r="F44" s="129" t="str">
        <f>' '!D73</f>
        <v>Bílovská Gabriela</v>
      </c>
      <c r="G44" s="86">
        <f>' '!E73</f>
        <v>74</v>
      </c>
      <c r="H44" s="86">
        <f>' '!F73</f>
        <v>2</v>
      </c>
      <c r="I44" s="86" t="str">
        <f>' '!G73</f>
        <v>Lipník</v>
      </c>
      <c r="J44" s="89">
        <v>0.036703819444444445</v>
      </c>
      <c r="K44" s="89">
        <v>0.037475</v>
      </c>
      <c r="L44" s="130">
        <f t="shared" si="5"/>
        <v>0.0007711805555555562</v>
      </c>
      <c r="M44" s="131">
        <f t="shared" si="6"/>
        <v>66.63000000000005</v>
      </c>
      <c r="N44" s="89">
        <v>0.012529166666666668</v>
      </c>
      <c r="O44" s="89">
        <v>0.013299305555555556</v>
      </c>
      <c r="P44" s="130">
        <f t="shared" si="7"/>
        <v>0.0007701388888888879</v>
      </c>
      <c r="Q44" s="131">
        <f t="shared" si="8"/>
        <v>66.53999999999992</v>
      </c>
      <c r="R44" s="132">
        <f t="shared" si="9"/>
        <v>133.16999999999996</v>
      </c>
      <c r="S44" s="115">
        <v>7</v>
      </c>
    </row>
    <row r="45" spans="2:19" ht="12.75">
      <c r="B45" s="84" t="s">
        <v>38</v>
      </c>
      <c r="C45" s="85" t="s">
        <v>38</v>
      </c>
      <c r="D45" s="86">
        <f>' '!B71</f>
        <v>0</v>
      </c>
      <c r="E45" s="86">
        <f>' '!C71</f>
        <v>112025</v>
      </c>
      <c r="F45" s="129" t="str">
        <f>' '!D71</f>
        <v>Typltová Hana</v>
      </c>
      <c r="G45" s="86">
        <f>' '!E71</f>
        <v>87</v>
      </c>
      <c r="H45" s="86">
        <v>0</v>
      </c>
      <c r="I45" s="86" t="str">
        <f>' '!G71</f>
        <v>Kroměříž</v>
      </c>
      <c r="J45" s="89">
        <v>0.036134490740740745</v>
      </c>
      <c r="K45" s="89">
        <v>0.03699247685185185</v>
      </c>
      <c r="L45" s="130">
        <f t="shared" si="5"/>
        <v>0.0008579861111111045</v>
      </c>
      <c r="M45" s="131">
        <f t="shared" si="6"/>
        <v>74.12999999999943</v>
      </c>
      <c r="N45" s="89">
        <v>0.012183796296296297</v>
      </c>
      <c r="O45" s="89">
        <v>0.013022916666666667</v>
      </c>
      <c r="P45" s="130">
        <f t="shared" si="7"/>
        <v>0.0008391203703703703</v>
      </c>
      <c r="Q45" s="131">
        <f t="shared" si="8"/>
        <v>72.49999999999999</v>
      </c>
      <c r="R45" s="132">
        <f t="shared" si="9"/>
        <v>146.62999999999943</v>
      </c>
      <c r="S45" s="115">
        <v>3</v>
      </c>
    </row>
    <row r="46" spans="2:19" ht="12.75">
      <c r="B46" s="84" t="s">
        <v>41</v>
      </c>
      <c r="C46" s="85" t="s">
        <v>140</v>
      </c>
      <c r="D46" s="86" t="str">
        <f>' '!B67</f>
        <v>žs</v>
      </c>
      <c r="E46" s="86">
        <f>' '!C67</f>
        <v>119089</v>
      </c>
      <c r="F46" s="129" t="str">
        <f>' '!D67</f>
        <v>Krausová Tereza</v>
      </c>
      <c r="G46" s="86">
        <f>' '!E67</f>
        <v>93</v>
      </c>
      <c r="H46" s="86">
        <f>' '!F67</f>
        <v>0</v>
      </c>
      <c r="I46" s="86" t="str">
        <f>' '!G67</f>
        <v> Olomouc</v>
      </c>
      <c r="J46" s="89">
        <v>0.03542824074074074</v>
      </c>
      <c r="K46" s="89">
        <v>0.03647939814814815</v>
      </c>
      <c r="L46" s="130">
        <f t="shared" si="5"/>
        <v>0.0010511574074074104</v>
      </c>
      <c r="M46" s="131">
        <f t="shared" si="6"/>
        <v>90.82000000000025</v>
      </c>
      <c r="N46" s="89">
        <v>0.011495023148148147</v>
      </c>
      <c r="O46" s="89">
        <v>0.01249837962962963</v>
      </c>
      <c r="P46" s="130">
        <f t="shared" si="7"/>
        <v>0.0010033564814814835</v>
      </c>
      <c r="Q46" s="131">
        <f t="shared" si="8"/>
        <v>86.69000000000018</v>
      </c>
      <c r="R46" s="132">
        <f t="shared" si="9"/>
        <v>177.51000000000045</v>
      </c>
      <c r="S46" s="115">
        <v>2</v>
      </c>
    </row>
    <row r="47" spans="2:19" ht="12.75">
      <c r="B47" s="84" t="s">
        <v>44</v>
      </c>
      <c r="C47" s="85" t="s">
        <v>151</v>
      </c>
      <c r="D47" s="86" t="str">
        <f>' '!B70</f>
        <v>žm</v>
      </c>
      <c r="E47" s="86">
        <f>' '!C70</f>
        <v>112011</v>
      </c>
      <c r="F47" s="129" t="str">
        <f>' '!D70</f>
        <v>Drábková Martina</v>
      </c>
      <c r="G47" s="86">
        <f>' '!E70</f>
        <v>95</v>
      </c>
      <c r="H47" s="86">
        <v>0</v>
      </c>
      <c r="I47" s="86" t="str">
        <f>' '!G70</f>
        <v>Kroměříž</v>
      </c>
      <c r="J47" s="89">
        <v>0.035781365740740735</v>
      </c>
      <c r="K47" s="89">
        <v>0.03678738425925926</v>
      </c>
      <c r="L47" s="130">
        <f t="shared" si="5"/>
        <v>0.0010060185185185241</v>
      </c>
      <c r="M47" s="131">
        <f t="shared" si="6"/>
        <v>86.92000000000048</v>
      </c>
      <c r="N47" s="89">
        <v>0.01182986111111111</v>
      </c>
      <c r="O47" s="89">
        <v>0.012904513888888887</v>
      </c>
      <c r="P47" s="130">
        <f t="shared" si="7"/>
        <v>0.0010746527777777768</v>
      </c>
      <c r="Q47" s="131">
        <f t="shared" si="8"/>
        <v>92.84999999999991</v>
      </c>
      <c r="R47" s="132">
        <f t="shared" si="9"/>
        <v>179.77000000000038</v>
      </c>
      <c r="S47" s="115">
        <v>1</v>
      </c>
    </row>
    <row r="48" spans="2:19" ht="12.75">
      <c r="B48" s="84" t="s">
        <v>45</v>
      </c>
      <c r="C48" s="85" t="s">
        <v>141</v>
      </c>
      <c r="D48" s="86" t="str">
        <f>' '!B66</f>
        <v>žs</v>
      </c>
      <c r="E48" s="86">
        <f>' '!C66</f>
        <v>119155</v>
      </c>
      <c r="F48" s="129" t="str">
        <f>' '!D66</f>
        <v>Bučkevičová Věra</v>
      </c>
      <c r="G48" s="86">
        <f>' '!E66</f>
        <v>94</v>
      </c>
      <c r="H48" s="86">
        <f>' '!F66</f>
        <v>0</v>
      </c>
      <c r="I48" s="86" t="str">
        <f>' '!G66</f>
        <v> Olomouc</v>
      </c>
      <c r="J48" s="89">
        <v>0.035095949074074075</v>
      </c>
      <c r="K48" s="89">
        <v>0.03615462962962963</v>
      </c>
      <c r="L48" s="130">
        <f t="shared" si="5"/>
        <v>0.0010586805555555523</v>
      </c>
      <c r="M48" s="131">
        <f t="shared" si="6"/>
        <v>91.46999999999971</v>
      </c>
      <c r="N48" s="89">
        <v>0.01113564814814815</v>
      </c>
      <c r="O48" s="89">
        <v>0.012186111111111113</v>
      </c>
      <c r="P48" s="130">
        <f t="shared" si="7"/>
        <v>0.0010504629629629631</v>
      </c>
      <c r="Q48" s="131">
        <f t="shared" si="8"/>
        <v>90.76000000000002</v>
      </c>
      <c r="R48" s="132">
        <f t="shared" si="9"/>
        <v>182.22999999999973</v>
      </c>
      <c r="S48" s="115">
        <v>0</v>
      </c>
    </row>
    <row r="49" spans="2:19" ht="12.75">
      <c r="B49" s="84" t="s">
        <v>48</v>
      </c>
      <c r="C49" s="85" t="s">
        <v>136</v>
      </c>
      <c r="D49" s="86" t="str">
        <f>' '!B64</f>
        <v>dm</v>
      </c>
      <c r="E49" s="86">
        <f>' '!C64</f>
        <v>1020</v>
      </c>
      <c r="F49" s="129" t="str">
        <f>' '!D64</f>
        <v>Kulíšková Michaela</v>
      </c>
      <c r="G49" s="86">
        <f>' '!E64</f>
        <v>92</v>
      </c>
      <c r="H49" s="86">
        <f>' '!F64</f>
        <v>0</v>
      </c>
      <c r="I49" s="86" t="str">
        <f>' '!G64</f>
        <v>Boh.Pha</v>
      </c>
      <c r="J49" s="89">
        <v>0.03706377314814815</v>
      </c>
      <c r="K49" s="89">
        <v>0.03815497685185185</v>
      </c>
      <c r="L49" s="130">
        <f t="shared" si="5"/>
        <v>0.0010912037037037053</v>
      </c>
      <c r="M49" s="131">
        <f t="shared" si="6"/>
        <v>94.28000000000014</v>
      </c>
      <c r="N49" s="89">
        <v>0.01287060185185185</v>
      </c>
      <c r="O49" s="89">
        <v>0.013947337962962963</v>
      </c>
      <c r="P49" s="130">
        <f t="shared" si="7"/>
        <v>0.0010767361111111134</v>
      </c>
      <c r="Q49" s="131">
        <f t="shared" si="8"/>
        <v>93.0300000000002</v>
      </c>
      <c r="R49" s="132">
        <f t="shared" si="9"/>
        <v>187.31000000000034</v>
      </c>
      <c r="S49" s="115">
        <v>0</v>
      </c>
    </row>
    <row r="50" spans="2:19" ht="12.75">
      <c r="B50" s="84" t="s">
        <v>51</v>
      </c>
      <c r="C50" s="85" t="s">
        <v>142</v>
      </c>
      <c r="D50" s="86" t="str">
        <f>' '!B74</f>
        <v>žs</v>
      </c>
      <c r="E50" s="86"/>
      <c r="F50" s="129" t="str">
        <f>' '!D74</f>
        <v>Husárková Lenka</v>
      </c>
      <c r="G50" s="86">
        <f>' '!E74</f>
        <v>94</v>
      </c>
      <c r="H50" s="86">
        <f>' '!F74</f>
        <v>0</v>
      </c>
      <c r="I50" s="86" t="str">
        <f>' '!G74</f>
        <v>Přerov</v>
      </c>
      <c r="J50" s="89">
        <v>0.034756944444444444</v>
      </c>
      <c r="K50" s="89">
        <v>0.03588576388888889</v>
      </c>
      <c r="L50" s="130">
        <f t="shared" si="5"/>
        <v>0.0011288194444444427</v>
      </c>
      <c r="M50" s="131">
        <f t="shared" si="6"/>
        <v>97.52999999999984</v>
      </c>
      <c r="N50" s="89">
        <v>0.013244212962962963</v>
      </c>
      <c r="O50" s="89">
        <v>0.014432060185185183</v>
      </c>
      <c r="P50" s="130">
        <f t="shared" si="7"/>
        <v>0.0011878472222222203</v>
      </c>
      <c r="Q50" s="131">
        <f t="shared" si="8"/>
        <v>102.62999999999984</v>
      </c>
      <c r="R50" s="132">
        <f t="shared" si="9"/>
        <v>200.15999999999968</v>
      </c>
      <c r="S50" s="115">
        <v>0</v>
      </c>
    </row>
    <row r="51" spans="2:19" ht="13.5" thickBot="1">
      <c r="B51" s="100" t="s">
        <v>53</v>
      </c>
      <c r="C51" s="101" t="s">
        <v>152</v>
      </c>
      <c r="D51" s="102" t="str">
        <f>' '!B68</f>
        <v>žm</v>
      </c>
      <c r="E51" s="102">
        <f>' '!C68</f>
        <v>124029</v>
      </c>
      <c r="F51" s="133" t="str">
        <f>' '!D68</f>
        <v>Černošková Lucie</v>
      </c>
      <c r="G51" s="102">
        <f>' '!E68</f>
        <v>96</v>
      </c>
      <c r="H51" s="102">
        <f>' '!F68</f>
        <v>0</v>
      </c>
      <c r="I51" s="102" t="str">
        <f>' '!G68</f>
        <v>Přerov</v>
      </c>
      <c r="J51" s="105">
        <v>0.03442604166666667</v>
      </c>
      <c r="K51" s="105">
        <v>0.035722337962962966</v>
      </c>
      <c r="L51" s="134">
        <f t="shared" si="5"/>
        <v>0.0012962962962962954</v>
      </c>
      <c r="M51" s="135">
        <f t="shared" si="6"/>
        <v>111.99999999999991</v>
      </c>
      <c r="N51" s="105">
        <v>0.014405671296296295</v>
      </c>
      <c r="O51" s="105">
        <v>0.015684837962962963</v>
      </c>
      <c r="P51" s="134">
        <f t="shared" si="7"/>
        <v>0.001279166666666668</v>
      </c>
      <c r="Q51" s="135">
        <f t="shared" si="8"/>
        <v>110.52000000000012</v>
      </c>
      <c r="R51" s="136">
        <f t="shared" si="9"/>
        <v>222.52000000000004</v>
      </c>
      <c r="S51" s="120">
        <v>0</v>
      </c>
    </row>
    <row r="52" spans="1:20" ht="13.5" thickBot="1">
      <c r="A52" s="9"/>
      <c r="B52" s="204" t="s">
        <v>160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6"/>
      <c r="T52" s="9"/>
    </row>
    <row r="53" spans="2:19" ht="12.75">
      <c r="B53" s="74">
        <v>1</v>
      </c>
      <c r="C53" s="75" t="s">
        <v>136</v>
      </c>
      <c r="D53" s="76" t="str">
        <f>' '!B87</f>
        <v>dm</v>
      </c>
      <c r="E53" s="76">
        <f>' '!C87</f>
        <v>132052</v>
      </c>
      <c r="F53" s="125" t="str">
        <f>' '!D87</f>
        <v>Kristek Aleš</v>
      </c>
      <c r="G53" s="76">
        <f>' '!E87</f>
        <v>92</v>
      </c>
      <c r="H53" s="76">
        <f>' '!F87</f>
        <v>0</v>
      </c>
      <c r="I53" s="137" t="str">
        <f>' '!G87</f>
        <v>Val.Mez</v>
      </c>
      <c r="J53" s="138">
        <v>0.021210185185185183</v>
      </c>
      <c r="K53" s="139">
        <v>0.022352199074074073</v>
      </c>
      <c r="L53" s="139">
        <f>K53-J53</f>
        <v>0.0011420138888888903</v>
      </c>
      <c r="M53" s="140">
        <f>(K53-J53)*86400</f>
        <v>98.67000000000013</v>
      </c>
      <c r="N53" s="141">
        <v>0.005584374999999999</v>
      </c>
      <c r="O53" s="139">
        <v>0.006692361111111112</v>
      </c>
      <c r="P53" s="139">
        <f>O53-N53</f>
        <v>0.0011079861111111125</v>
      </c>
      <c r="Q53" s="140">
        <f>(O53-N53)*86400</f>
        <v>95.73000000000012</v>
      </c>
      <c r="R53" s="142">
        <f>M53+Q53</f>
        <v>194.40000000000026</v>
      </c>
      <c r="S53" s="111">
        <v>2</v>
      </c>
    </row>
    <row r="54" spans="2:19" ht="12.75">
      <c r="B54" s="84">
        <v>2</v>
      </c>
      <c r="C54" s="85" t="s">
        <v>140</v>
      </c>
      <c r="D54" s="86" t="str">
        <f>' '!B86</f>
        <v>žs</v>
      </c>
      <c r="E54" s="86">
        <f>' '!C86</f>
        <v>132049</v>
      </c>
      <c r="F54" s="129" t="str">
        <f>' '!D86</f>
        <v>Macíček Lukáš</v>
      </c>
      <c r="G54" s="86">
        <f>' '!E86</f>
        <v>93</v>
      </c>
      <c r="H54" s="86">
        <f>' '!F86</f>
        <v>0</v>
      </c>
      <c r="I54" s="143" t="str">
        <f>' '!G86</f>
        <v>Val.Mez</v>
      </c>
      <c r="J54" s="144">
        <v>0.022243287037037037</v>
      </c>
      <c r="K54" s="119">
        <v>0.023381944444444445</v>
      </c>
      <c r="L54" s="119">
        <f>K54-J54</f>
        <v>0.0011386574074074077</v>
      </c>
      <c r="M54" s="145">
        <f>(K54-J54)*86400</f>
        <v>98.38000000000002</v>
      </c>
      <c r="N54" s="118">
        <v>0.005229398148148149</v>
      </c>
      <c r="O54" s="119">
        <v>0.006349884259259259</v>
      </c>
      <c r="P54" s="119">
        <f>O54-N54</f>
        <v>0.0011204861111111103</v>
      </c>
      <c r="Q54" s="145">
        <f>(O54-N54)*86400</f>
        <v>96.80999999999993</v>
      </c>
      <c r="R54" s="146">
        <f>M54+Q54</f>
        <v>195.18999999999994</v>
      </c>
      <c r="S54" s="115">
        <v>1</v>
      </c>
    </row>
    <row r="55" spans="2:19" ht="12.75">
      <c r="B55" s="84">
        <v>3</v>
      </c>
      <c r="C55" s="85" t="s">
        <v>151</v>
      </c>
      <c r="D55" s="86" t="str">
        <f>' '!B88</f>
        <v>žm</v>
      </c>
      <c r="E55" s="86">
        <f>' '!C88</f>
        <v>132037</v>
      </c>
      <c r="F55" s="129" t="str">
        <f>' '!D88</f>
        <v>Zátopek Vladimír</v>
      </c>
      <c r="G55" s="86">
        <f>' '!E88</f>
        <v>95</v>
      </c>
      <c r="H55" s="86">
        <f>' '!F88</f>
        <v>0</v>
      </c>
      <c r="I55" s="143" t="str">
        <f>' '!G88</f>
        <v>Val.Mez</v>
      </c>
      <c r="J55" s="144">
        <v>0.02155335648148148</v>
      </c>
      <c r="K55" s="119">
        <v>0.022798263888888892</v>
      </c>
      <c r="L55" s="119">
        <f>K55-J55</f>
        <v>0.0012449074074074133</v>
      </c>
      <c r="M55" s="145">
        <f>(K55-J55)*86400</f>
        <v>107.56000000000051</v>
      </c>
      <c r="N55" s="118">
        <v>0.005930324074074074</v>
      </c>
      <c r="O55" s="119">
        <v>0.007193981481481482</v>
      </c>
      <c r="P55" s="119">
        <f>O55-N55</f>
        <v>0.0012636574074074078</v>
      </c>
      <c r="Q55" s="145">
        <f>(O55-N55)*86400</f>
        <v>109.18000000000004</v>
      </c>
      <c r="R55" s="146">
        <f>M55+Q55</f>
        <v>216.74000000000055</v>
      </c>
      <c r="S55" s="115">
        <v>0</v>
      </c>
    </row>
    <row r="56" spans="2:19" ht="13.5" thickBot="1">
      <c r="B56" s="100">
        <v>4</v>
      </c>
      <c r="C56" s="101" t="s">
        <v>141</v>
      </c>
      <c r="D56" s="102" t="str">
        <f>' '!B85</f>
        <v>žs</v>
      </c>
      <c r="E56" s="102">
        <f>' '!C85</f>
        <v>124017</v>
      </c>
      <c r="F56" s="133" t="str">
        <f>' '!D85</f>
        <v>Kotík Radim</v>
      </c>
      <c r="G56" s="102">
        <f>' '!E85</f>
        <v>93</v>
      </c>
      <c r="H56" s="102">
        <f>' '!F85</f>
        <v>0</v>
      </c>
      <c r="I56" s="147" t="str">
        <f>' '!G85</f>
        <v>Přerov</v>
      </c>
      <c r="J56" s="148">
        <v>0.02086666666666667</v>
      </c>
      <c r="K56" s="122">
        <v>0.022121527777777778</v>
      </c>
      <c r="L56" s="122">
        <f>K56-J56</f>
        <v>0.0012548611111111094</v>
      </c>
      <c r="M56" s="149">
        <f>(K56-J56)*86400</f>
        <v>108.41999999999985</v>
      </c>
      <c r="N56" s="121">
        <v>0.004885185185185185</v>
      </c>
      <c r="O56" s="122">
        <v>0.006472800925925926</v>
      </c>
      <c r="P56" s="122">
        <f>O56-N56</f>
        <v>0.001587615740740741</v>
      </c>
      <c r="Q56" s="149">
        <f>(O56-N56)*86400</f>
        <v>137.17000000000002</v>
      </c>
      <c r="R56" s="150">
        <f>M56+Q56</f>
        <v>245.58999999999986</v>
      </c>
      <c r="S56" s="120">
        <v>0</v>
      </c>
    </row>
    <row r="57" spans="6:18" s="9" customFormat="1" ht="12.75">
      <c r="F57" s="10"/>
      <c r="I57" s="10"/>
      <c r="J57" s="24"/>
      <c r="M57" s="24"/>
      <c r="N57" s="24"/>
      <c r="Q57" s="24"/>
      <c r="R57" s="69"/>
    </row>
    <row r="58" spans="6:18" s="9" customFormat="1" ht="12.75">
      <c r="F58" s="10"/>
      <c r="I58" s="10"/>
      <c r="J58" s="24"/>
      <c r="M58" s="24"/>
      <c r="N58" s="24"/>
      <c r="Q58" s="24"/>
      <c r="R58" s="69"/>
    </row>
    <row r="59" spans="6:18" s="9" customFormat="1" ht="12.75">
      <c r="F59" s="10"/>
      <c r="I59" s="10"/>
      <c r="J59" s="24"/>
      <c r="M59" s="24"/>
      <c r="N59" s="24"/>
      <c r="Q59" s="24"/>
      <c r="R59" s="69"/>
    </row>
    <row r="60" spans="6:18" s="9" customFormat="1" ht="12.75">
      <c r="F60" s="10"/>
      <c r="I60" s="10"/>
      <c r="J60" s="24"/>
      <c r="M60" s="24"/>
      <c r="N60" s="24"/>
      <c r="Q60" s="24"/>
      <c r="R60" s="69"/>
    </row>
    <row r="61" spans="6:18" s="9" customFormat="1" ht="12.75">
      <c r="F61" s="10"/>
      <c r="J61" s="24"/>
      <c r="M61" s="24"/>
      <c r="N61" s="24"/>
      <c r="Q61" s="24"/>
      <c r="R61" s="69"/>
    </row>
    <row r="62" spans="6:18" s="9" customFormat="1" ht="12.75">
      <c r="F62" s="10"/>
      <c r="I62" s="10"/>
      <c r="J62" s="24"/>
      <c r="M62" s="24"/>
      <c r="N62" s="24"/>
      <c r="Q62" s="24"/>
      <c r="R62" s="69"/>
    </row>
    <row r="63" spans="6:18" s="9" customFormat="1" ht="12.75">
      <c r="F63" s="10"/>
      <c r="I63" s="10"/>
      <c r="J63" s="24"/>
      <c r="M63" s="24"/>
      <c r="N63" s="24"/>
      <c r="Q63" s="24"/>
      <c r="R63" s="69"/>
    </row>
    <row r="64" spans="6:18" s="9" customFormat="1" ht="12.75">
      <c r="F64" s="10"/>
      <c r="I64" s="10"/>
      <c r="J64" s="24"/>
      <c r="M64" s="24"/>
      <c r="N64" s="24"/>
      <c r="Q64" s="24"/>
      <c r="R64" s="69"/>
    </row>
    <row r="65" spans="6:18" s="9" customFormat="1" ht="12.75">
      <c r="F65" s="10"/>
      <c r="I65" s="10"/>
      <c r="J65" s="24"/>
      <c r="M65" s="24"/>
      <c r="N65" s="24"/>
      <c r="Q65" s="24"/>
      <c r="R65" s="69"/>
    </row>
    <row r="66" spans="6:18" s="9" customFormat="1" ht="12.75">
      <c r="F66" s="10"/>
      <c r="I66" s="10"/>
      <c r="J66" s="24"/>
      <c r="M66" s="24"/>
      <c r="N66" s="24"/>
      <c r="Q66" s="24"/>
      <c r="R66" s="69"/>
    </row>
    <row r="67" spans="6:18" s="9" customFormat="1" ht="12.75">
      <c r="F67" s="10"/>
      <c r="I67" s="10"/>
      <c r="J67" s="24"/>
      <c r="M67" s="24"/>
      <c r="N67" s="24"/>
      <c r="Q67" s="24"/>
      <c r="R67" s="69"/>
    </row>
    <row r="68" spans="6:18" s="9" customFormat="1" ht="12.75">
      <c r="F68" s="10"/>
      <c r="I68" s="10"/>
      <c r="J68" s="24"/>
      <c r="M68" s="24"/>
      <c r="N68" s="24"/>
      <c r="Q68" s="24"/>
      <c r="R68" s="69"/>
    </row>
    <row r="69" spans="6:18" s="9" customFormat="1" ht="12.75">
      <c r="F69" s="10"/>
      <c r="I69" s="10"/>
      <c r="J69" s="24"/>
      <c r="M69" s="24"/>
      <c r="N69" s="24"/>
      <c r="Q69" s="24"/>
      <c r="R69" s="69"/>
    </row>
    <row r="70" spans="6:18" s="9" customFormat="1" ht="12.75">
      <c r="F70" s="10"/>
      <c r="I70" s="10"/>
      <c r="J70" s="24"/>
      <c r="M70" s="24"/>
      <c r="N70" s="24"/>
      <c r="Q70" s="24"/>
      <c r="R70" s="69"/>
    </row>
    <row r="71" spans="6:18" s="9" customFormat="1" ht="12.75">
      <c r="F71" s="10"/>
      <c r="I71" s="10"/>
      <c r="J71" s="24"/>
      <c r="M71" s="24"/>
      <c r="N71" s="24"/>
      <c r="Q71" s="24"/>
      <c r="R71" s="69"/>
    </row>
    <row r="72" spans="6:18" s="9" customFormat="1" ht="12.75">
      <c r="F72" s="10"/>
      <c r="I72" s="10"/>
      <c r="J72" s="24"/>
      <c r="M72" s="24"/>
      <c r="N72" s="24"/>
      <c r="Q72" s="24"/>
      <c r="R72" s="69"/>
    </row>
    <row r="73" spans="6:18" s="9" customFormat="1" ht="12.75">
      <c r="F73" s="10"/>
      <c r="I73" s="10"/>
      <c r="J73" s="24"/>
      <c r="M73" s="24"/>
      <c r="N73" s="24"/>
      <c r="Q73" s="24"/>
      <c r="R73" s="69"/>
    </row>
    <row r="74" spans="6:18" s="9" customFormat="1" ht="12.75">
      <c r="F74" s="10"/>
      <c r="I74" s="10"/>
      <c r="J74" s="24"/>
      <c r="M74" s="24"/>
      <c r="N74" s="24"/>
      <c r="Q74" s="24"/>
      <c r="R74" s="69"/>
    </row>
    <row r="75" spans="6:18" s="9" customFormat="1" ht="12.75">
      <c r="F75" s="10"/>
      <c r="I75" s="10"/>
      <c r="J75" s="24"/>
      <c r="M75" s="24"/>
      <c r="N75" s="24"/>
      <c r="Q75" s="24"/>
      <c r="R75" s="69"/>
    </row>
    <row r="76" spans="6:18" s="9" customFormat="1" ht="12.75">
      <c r="F76" s="10"/>
      <c r="I76" s="10"/>
      <c r="J76" s="24"/>
      <c r="M76" s="24"/>
      <c r="N76" s="24"/>
      <c r="Q76" s="24"/>
      <c r="R76" s="69"/>
    </row>
    <row r="77" spans="6:18" s="9" customFormat="1" ht="12.75">
      <c r="F77" s="10"/>
      <c r="I77" s="10"/>
      <c r="J77" s="24"/>
      <c r="M77" s="24"/>
      <c r="N77" s="24"/>
      <c r="Q77" s="24"/>
      <c r="R77" s="69"/>
    </row>
    <row r="78" spans="6:18" s="9" customFormat="1" ht="12.75">
      <c r="F78" s="10"/>
      <c r="I78" s="10"/>
      <c r="J78" s="24"/>
      <c r="M78" s="24"/>
      <c r="N78" s="24"/>
      <c r="Q78" s="24"/>
      <c r="R78" s="69"/>
    </row>
    <row r="79" spans="6:18" s="9" customFormat="1" ht="12.75">
      <c r="F79" s="10"/>
      <c r="I79" s="10"/>
      <c r="J79" s="24"/>
      <c r="M79" s="24"/>
      <c r="N79" s="24"/>
      <c r="Q79" s="24"/>
      <c r="R79" s="69"/>
    </row>
    <row r="80" spans="6:18" s="9" customFormat="1" ht="12.75">
      <c r="F80" s="10"/>
      <c r="I80" s="10"/>
      <c r="J80" s="24"/>
      <c r="M80" s="24"/>
      <c r="N80" s="24"/>
      <c r="Q80" s="24"/>
      <c r="R80" s="69"/>
    </row>
    <row r="81" spans="6:18" s="9" customFormat="1" ht="12.75">
      <c r="F81" s="10"/>
      <c r="I81" s="10"/>
      <c r="J81" s="24"/>
      <c r="M81" s="24"/>
      <c r="N81" s="24"/>
      <c r="Q81" s="24"/>
      <c r="R81" s="69"/>
    </row>
    <row r="82" spans="6:18" s="9" customFormat="1" ht="12.75">
      <c r="F82" s="10"/>
      <c r="J82" s="24"/>
      <c r="M82" s="24"/>
      <c r="N82" s="24"/>
      <c r="Q82" s="24"/>
      <c r="R82" s="69"/>
    </row>
    <row r="83" spans="6:18" s="9" customFormat="1" ht="12.75">
      <c r="F83" s="10"/>
      <c r="I83" s="10"/>
      <c r="J83" s="24"/>
      <c r="M83" s="24"/>
      <c r="N83" s="24"/>
      <c r="Q83" s="24"/>
      <c r="R83" s="69"/>
    </row>
    <row r="84" spans="6:18" s="9" customFormat="1" ht="12.75">
      <c r="F84" s="10"/>
      <c r="I84" s="10"/>
      <c r="J84" s="24"/>
      <c r="M84" s="24"/>
      <c r="N84" s="24"/>
      <c r="Q84" s="24"/>
      <c r="R84" s="69"/>
    </row>
    <row r="85" spans="6:18" s="9" customFormat="1" ht="12.75">
      <c r="F85" s="10"/>
      <c r="I85" s="10"/>
      <c r="J85" s="24"/>
      <c r="M85" s="24"/>
      <c r="N85" s="24"/>
      <c r="Q85" s="24"/>
      <c r="R85" s="69"/>
    </row>
    <row r="86" spans="6:18" s="9" customFormat="1" ht="12.75">
      <c r="F86" s="10"/>
      <c r="I86" s="10"/>
      <c r="J86" s="24"/>
      <c r="M86" s="24"/>
      <c r="N86" s="24"/>
      <c r="Q86" s="24"/>
      <c r="R86" s="69"/>
    </row>
    <row r="87" spans="6:18" s="9" customFormat="1" ht="12.75">
      <c r="F87" s="10"/>
      <c r="I87" s="10"/>
      <c r="J87" s="24"/>
      <c r="M87" s="24"/>
      <c r="N87" s="24"/>
      <c r="Q87" s="24"/>
      <c r="R87" s="69"/>
    </row>
    <row r="88" spans="6:18" s="9" customFormat="1" ht="12.75">
      <c r="F88" s="10"/>
      <c r="I88" s="10"/>
      <c r="J88" s="24"/>
      <c r="M88" s="24"/>
      <c r="N88" s="24"/>
      <c r="Q88" s="24"/>
      <c r="R88" s="69"/>
    </row>
    <row r="89" spans="6:18" s="9" customFormat="1" ht="12.75">
      <c r="F89" s="10"/>
      <c r="I89" s="10"/>
      <c r="J89" s="24"/>
      <c r="M89" s="24"/>
      <c r="N89" s="24"/>
      <c r="Q89" s="24"/>
      <c r="R89" s="69"/>
    </row>
    <row r="90" spans="6:18" s="9" customFormat="1" ht="12.75">
      <c r="F90" s="10"/>
      <c r="I90" s="10"/>
      <c r="J90" s="24"/>
      <c r="M90" s="24"/>
      <c r="N90" s="24"/>
      <c r="Q90" s="24"/>
      <c r="R90" s="69"/>
    </row>
    <row r="91" spans="6:18" s="9" customFormat="1" ht="12.75">
      <c r="F91" s="10"/>
      <c r="I91" s="10"/>
      <c r="J91" s="24"/>
      <c r="M91" s="24"/>
      <c r="N91" s="24"/>
      <c r="Q91" s="24"/>
      <c r="R91" s="69"/>
    </row>
    <row r="92" spans="6:18" s="9" customFormat="1" ht="12.75">
      <c r="F92" s="10"/>
      <c r="I92" s="10"/>
      <c r="J92" s="24"/>
      <c r="M92" s="24"/>
      <c r="N92" s="24"/>
      <c r="Q92" s="24"/>
      <c r="R92" s="69"/>
    </row>
    <row r="93" spans="6:18" s="9" customFormat="1" ht="12.75">
      <c r="F93" s="10"/>
      <c r="I93" s="10"/>
      <c r="J93" s="24"/>
      <c r="M93" s="24"/>
      <c r="N93" s="24"/>
      <c r="Q93" s="24"/>
      <c r="R93" s="69"/>
    </row>
    <row r="94" spans="6:18" s="9" customFormat="1" ht="12.75">
      <c r="F94" s="10"/>
      <c r="I94" s="10"/>
      <c r="J94" s="24"/>
      <c r="M94" s="24"/>
      <c r="N94" s="24"/>
      <c r="Q94" s="24"/>
      <c r="R94" s="69"/>
    </row>
    <row r="95" spans="6:18" s="9" customFormat="1" ht="12.75">
      <c r="F95" s="10"/>
      <c r="I95" s="10"/>
      <c r="J95" s="24"/>
      <c r="M95" s="24"/>
      <c r="N95" s="24"/>
      <c r="Q95" s="24"/>
      <c r="R95" s="69"/>
    </row>
    <row r="96" spans="6:18" s="9" customFormat="1" ht="12.75">
      <c r="F96" s="10"/>
      <c r="I96" s="10"/>
      <c r="J96" s="24"/>
      <c r="M96" s="24"/>
      <c r="N96" s="24"/>
      <c r="Q96" s="24"/>
      <c r="R96" s="69"/>
    </row>
    <row r="97" spans="6:18" s="9" customFormat="1" ht="12.75">
      <c r="F97" s="10"/>
      <c r="I97" s="10"/>
      <c r="J97" s="24"/>
      <c r="M97" s="24"/>
      <c r="N97" s="24"/>
      <c r="Q97" s="24"/>
      <c r="R97" s="69"/>
    </row>
    <row r="98" spans="6:18" s="9" customFormat="1" ht="12.75">
      <c r="F98" s="10"/>
      <c r="I98" s="10"/>
      <c r="J98" s="24"/>
      <c r="M98" s="24"/>
      <c r="N98" s="24"/>
      <c r="Q98" s="24"/>
      <c r="R98" s="69"/>
    </row>
    <row r="99" spans="6:18" s="9" customFormat="1" ht="12.75">
      <c r="F99" s="10"/>
      <c r="I99" s="10"/>
      <c r="J99" s="24"/>
      <c r="M99" s="24"/>
      <c r="N99" s="24"/>
      <c r="Q99" s="24"/>
      <c r="R99" s="69"/>
    </row>
    <row r="100" spans="6:18" s="9" customFormat="1" ht="12.75">
      <c r="F100" s="10"/>
      <c r="I100" s="10"/>
      <c r="J100" s="24"/>
      <c r="M100" s="24"/>
      <c r="N100" s="24"/>
      <c r="Q100" s="24"/>
      <c r="R100" s="69"/>
    </row>
    <row r="101" spans="6:18" s="9" customFormat="1" ht="12.75">
      <c r="F101" s="10"/>
      <c r="I101" s="10"/>
      <c r="J101" s="24"/>
      <c r="M101" s="24"/>
      <c r="N101" s="24"/>
      <c r="Q101" s="24"/>
      <c r="R101" s="69"/>
    </row>
    <row r="102" spans="6:18" s="9" customFormat="1" ht="12.75">
      <c r="F102" s="10"/>
      <c r="I102" s="10"/>
      <c r="J102" s="24"/>
      <c r="M102" s="24"/>
      <c r="N102" s="24"/>
      <c r="Q102" s="24"/>
      <c r="R102" s="69"/>
    </row>
    <row r="103" spans="10:18" s="9" customFormat="1" ht="12.75">
      <c r="J103" s="24"/>
      <c r="M103" s="24"/>
      <c r="N103" s="24"/>
      <c r="Q103" s="24"/>
      <c r="R103" s="69"/>
    </row>
    <row r="104" spans="10:18" s="9" customFormat="1" ht="12.75">
      <c r="J104" s="24"/>
      <c r="M104" s="24"/>
      <c r="N104" s="24"/>
      <c r="Q104" s="24"/>
      <c r="R104" s="69"/>
    </row>
    <row r="105" spans="10:18" s="9" customFormat="1" ht="12.75">
      <c r="J105" s="24"/>
      <c r="M105" s="24"/>
      <c r="N105" s="24"/>
      <c r="Q105" s="24"/>
      <c r="R105" s="69"/>
    </row>
    <row r="106" spans="10:18" s="9" customFormat="1" ht="12.75">
      <c r="J106" s="24"/>
      <c r="M106" s="24"/>
      <c r="N106" s="24"/>
      <c r="Q106" s="24"/>
      <c r="R106" s="69"/>
    </row>
    <row r="107" spans="10:18" s="9" customFormat="1" ht="12.75">
      <c r="J107" s="24"/>
      <c r="M107" s="24"/>
      <c r="N107" s="24"/>
      <c r="Q107" s="24"/>
      <c r="R107" s="69"/>
    </row>
    <row r="108" spans="10:18" s="9" customFormat="1" ht="12.75">
      <c r="J108" s="24"/>
      <c r="M108" s="24"/>
      <c r="N108" s="24"/>
      <c r="Q108" s="24"/>
      <c r="R108" s="69"/>
    </row>
    <row r="109" spans="10:18" s="9" customFormat="1" ht="12.75">
      <c r="J109" s="24"/>
      <c r="M109" s="24"/>
      <c r="N109" s="24"/>
      <c r="Q109" s="24"/>
      <c r="R109" s="69"/>
    </row>
    <row r="110" spans="10:18" s="9" customFormat="1" ht="12.75">
      <c r="J110" s="24"/>
      <c r="M110" s="24"/>
      <c r="N110" s="24"/>
      <c r="Q110" s="24"/>
      <c r="R110" s="69"/>
    </row>
    <row r="111" spans="10:18" s="9" customFormat="1" ht="12.75">
      <c r="J111" s="24"/>
      <c r="M111" s="24"/>
      <c r="N111" s="24"/>
      <c r="Q111" s="24"/>
      <c r="R111" s="69"/>
    </row>
    <row r="112" spans="10:18" s="9" customFormat="1" ht="12.75">
      <c r="J112" s="24"/>
      <c r="M112" s="24"/>
      <c r="N112" s="24"/>
      <c r="Q112" s="24"/>
      <c r="R112" s="69"/>
    </row>
    <row r="113" spans="10:18" s="9" customFormat="1" ht="12.75">
      <c r="J113" s="24"/>
      <c r="M113" s="24"/>
      <c r="N113" s="24"/>
      <c r="Q113" s="24"/>
      <c r="R113" s="69"/>
    </row>
    <row r="114" spans="10:18" s="9" customFormat="1" ht="12.75">
      <c r="J114" s="24"/>
      <c r="M114" s="24"/>
      <c r="N114" s="24"/>
      <c r="Q114" s="24"/>
      <c r="R114" s="69"/>
    </row>
    <row r="115" spans="10:18" s="9" customFormat="1" ht="12.75">
      <c r="J115" s="24"/>
      <c r="M115" s="24"/>
      <c r="N115" s="24"/>
      <c r="Q115" s="24"/>
      <c r="R115" s="69"/>
    </row>
    <row r="116" spans="10:18" s="9" customFormat="1" ht="12.75">
      <c r="J116" s="24"/>
      <c r="M116" s="24"/>
      <c r="N116" s="24"/>
      <c r="Q116" s="24"/>
      <c r="R116" s="69"/>
    </row>
    <row r="117" spans="10:18" s="9" customFormat="1" ht="12.75">
      <c r="J117" s="24"/>
      <c r="M117" s="24"/>
      <c r="N117" s="24"/>
      <c r="Q117" s="24"/>
      <c r="R117" s="69"/>
    </row>
    <row r="118" spans="10:18" s="9" customFormat="1" ht="12.75">
      <c r="J118" s="24"/>
      <c r="M118" s="24"/>
      <c r="N118" s="24"/>
      <c r="Q118" s="24"/>
      <c r="R118" s="69"/>
    </row>
    <row r="119" spans="10:18" s="9" customFormat="1" ht="12.75">
      <c r="J119" s="24"/>
      <c r="M119" s="24"/>
      <c r="N119" s="24"/>
      <c r="Q119" s="24"/>
      <c r="R119" s="69"/>
    </row>
    <row r="120" spans="10:18" s="9" customFormat="1" ht="12.75">
      <c r="J120" s="24"/>
      <c r="M120" s="24"/>
      <c r="N120" s="24"/>
      <c r="Q120" s="24"/>
      <c r="R120" s="69"/>
    </row>
    <row r="121" spans="10:18" s="9" customFormat="1" ht="12.75">
      <c r="J121" s="24"/>
      <c r="M121" s="24"/>
      <c r="N121" s="24"/>
      <c r="Q121" s="24"/>
      <c r="R121" s="69"/>
    </row>
    <row r="122" spans="10:18" s="9" customFormat="1" ht="12.75">
      <c r="J122" s="24"/>
      <c r="M122" s="24"/>
      <c r="N122" s="24"/>
      <c r="Q122" s="24"/>
      <c r="R122" s="69"/>
    </row>
    <row r="123" spans="10:18" s="9" customFormat="1" ht="12.75">
      <c r="J123" s="24"/>
      <c r="M123" s="24"/>
      <c r="N123" s="24"/>
      <c r="Q123" s="24"/>
      <c r="R123" s="69"/>
    </row>
    <row r="124" spans="10:18" s="9" customFormat="1" ht="12.75">
      <c r="J124" s="24"/>
      <c r="M124" s="24"/>
      <c r="N124" s="24"/>
      <c r="Q124" s="24"/>
      <c r="R124" s="69"/>
    </row>
    <row r="125" spans="10:18" s="9" customFormat="1" ht="12.75">
      <c r="J125" s="24"/>
      <c r="M125" s="24"/>
      <c r="N125" s="24"/>
      <c r="Q125" s="24"/>
      <c r="R125" s="69"/>
    </row>
    <row r="126" spans="10:18" s="9" customFormat="1" ht="12.75">
      <c r="J126" s="24"/>
      <c r="M126" s="24"/>
      <c r="N126" s="24"/>
      <c r="Q126" s="24"/>
      <c r="R126" s="69"/>
    </row>
  </sheetData>
  <mergeCells count="57">
    <mergeCell ref="E1:S1"/>
    <mergeCell ref="B6:S6"/>
    <mergeCell ref="B33:S33"/>
    <mergeCell ref="B42:S42"/>
    <mergeCell ref="Q38:Q39"/>
    <mergeCell ref="R38:R39"/>
    <mergeCell ref="S38:S39"/>
    <mergeCell ref="S36:S37"/>
    <mergeCell ref="R36:R37"/>
    <mergeCell ref="Q36:Q37"/>
    <mergeCell ref="B52:S52"/>
    <mergeCell ref="D34:D35"/>
    <mergeCell ref="D36:D37"/>
    <mergeCell ref="D38:D39"/>
    <mergeCell ref="D40:D41"/>
    <mergeCell ref="S40:S41"/>
    <mergeCell ref="R40:R41"/>
    <mergeCell ref="Q40:Q41"/>
    <mergeCell ref="M40:M41"/>
    <mergeCell ref="M38:M39"/>
    <mergeCell ref="M36:M37"/>
    <mergeCell ref="M34:M35"/>
    <mergeCell ref="Q34:Q35"/>
    <mergeCell ref="R34:R35"/>
    <mergeCell ref="S34:S35"/>
    <mergeCell ref="J34:J35"/>
    <mergeCell ref="K34:K35"/>
    <mergeCell ref="L34:L35"/>
    <mergeCell ref="C34:C35"/>
    <mergeCell ref="C36:C37"/>
    <mergeCell ref="C38:C39"/>
    <mergeCell ref="C40:C41"/>
    <mergeCell ref="B34:B35"/>
    <mergeCell ref="B36:B37"/>
    <mergeCell ref="B38:B39"/>
    <mergeCell ref="B40:B41"/>
    <mergeCell ref="I40:I41"/>
    <mergeCell ref="I38:I39"/>
    <mergeCell ref="H34:H35"/>
    <mergeCell ref="I34:I35"/>
    <mergeCell ref="H36:H37"/>
    <mergeCell ref="H40:H41"/>
    <mergeCell ref="H38:H39"/>
    <mergeCell ref="I36:I37"/>
    <mergeCell ref="A4:A5"/>
    <mergeCell ref="B4:B5"/>
    <mergeCell ref="C4:C5"/>
    <mergeCell ref="F4:F5"/>
    <mergeCell ref="D4:D5"/>
    <mergeCell ref="R4:R5"/>
    <mergeCell ref="S4:S5"/>
    <mergeCell ref="E4:E5"/>
    <mergeCell ref="H4:H5"/>
    <mergeCell ref="G4:G5"/>
    <mergeCell ref="I4:I5"/>
    <mergeCell ref="J4:M4"/>
    <mergeCell ref="N4:Q4"/>
  </mergeCells>
  <printOptions/>
  <pageMargins left="0.2" right="0.46" top="0.31" bottom="1" header="0.22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7"/>
  <sheetViews>
    <sheetView workbookViewId="0" topLeftCell="H5">
      <selection activeCell="K50" sqref="K50"/>
    </sheetView>
  </sheetViews>
  <sheetFormatPr defaultColWidth="9.140625" defaultRowHeight="12.75"/>
  <cols>
    <col min="1" max="2" width="6.7109375" style="0" hidden="1" customWidth="1"/>
    <col min="3" max="3" width="7.7109375" style="0" hidden="1" customWidth="1"/>
    <col min="4" max="4" width="18.28125" style="0" hidden="1" customWidth="1"/>
    <col min="5" max="5" width="14.421875" style="0" hidden="1" customWidth="1"/>
    <col min="6" max="6" width="9.140625" style="0" hidden="1" customWidth="1"/>
    <col min="7" max="7" width="16.57421875" style="0" hidden="1" customWidth="1"/>
    <col min="9" max="9" width="18.00390625" style="0" customWidth="1"/>
  </cols>
  <sheetData>
    <row r="2" spans="1:9" ht="37.5">
      <c r="A2" s="218" t="s">
        <v>2</v>
      </c>
      <c r="B2" s="218"/>
      <c r="C2" s="218"/>
      <c r="D2" s="218"/>
      <c r="E2" s="218"/>
      <c r="F2" s="218"/>
      <c r="G2" s="218"/>
      <c r="H2" s="218"/>
      <c r="I2" s="218"/>
    </row>
    <row r="3" spans="1:9" ht="36" customHeight="1">
      <c r="A3" s="218" t="s">
        <v>80</v>
      </c>
      <c r="B3" s="218"/>
      <c r="C3" s="218"/>
      <c r="D3" s="218"/>
      <c r="E3" s="218"/>
      <c r="F3" s="218"/>
      <c r="G3" s="218"/>
      <c r="H3" s="218"/>
      <c r="I3" s="218"/>
    </row>
    <row r="4" spans="1:9" ht="37.5">
      <c r="A4" s="218" t="s">
        <v>31</v>
      </c>
      <c r="B4" s="218"/>
      <c r="C4" s="218"/>
      <c r="D4" s="218"/>
      <c r="E4" s="218"/>
      <c r="F4" s="218"/>
      <c r="G4" s="218"/>
      <c r="H4" s="218"/>
      <c r="I4" s="218"/>
    </row>
    <row r="5" spans="1:9" ht="13.5" thickBot="1">
      <c r="A5" s="219"/>
      <c r="B5" s="219"/>
      <c r="C5" s="219"/>
      <c r="D5" s="219"/>
      <c r="E5" s="219"/>
      <c r="F5" s="219"/>
      <c r="G5" s="219"/>
      <c r="H5" s="220"/>
      <c r="I5" s="220"/>
    </row>
    <row r="6" spans="1:9" ht="17.25" thickBot="1">
      <c r="A6" s="3" t="s">
        <v>0</v>
      </c>
      <c r="B6" s="32"/>
      <c r="C6" s="4" t="s">
        <v>3</v>
      </c>
      <c r="D6" s="31" t="s">
        <v>4</v>
      </c>
      <c r="E6" s="4" t="s">
        <v>6</v>
      </c>
      <c r="F6" s="4" t="s">
        <v>5</v>
      </c>
      <c r="G6" s="5" t="s">
        <v>1</v>
      </c>
      <c r="H6" s="56"/>
      <c r="I6" s="57"/>
    </row>
    <row r="7" spans="1:9" ht="16.5">
      <c r="A7" s="26" t="s">
        <v>7</v>
      </c>
      <c r="B7" s="27"/>
      <c r="C7" s="27"/>
      <c r="D7" s="27"/>
      <c r="E7" s="58" t="s">
        <v>79</v>
      </c>
      <c r="F7" s="28"/>
      <c r="G7" s="29"/>
      <c r="H7" s="6"/>
      <c r="I7" s="6"/>
    </row>
    <row r="8" spans="1:7" ht="12.75">
      <c r="A8" s="36">
        <v>1</v>
      </c>
      <c r="B8" s="37"/>
      <c r="C8" s="38">
        <v>112014</v>
      </c>
      <c r="D8" s="39" t="s">
        <v>33</v>
      </c>
      <c r="E8" s="40">
        <v>60</v>
      </c>
      <c r="F8" s="37">
        <v>2</v>
      </c>
      <c r="G8" s="41" t="s">
        <v>34</v>
      </c>
    </row>
    <row r="9" spans="1:15" ht="12.75">
      <c r="A9" s="42">
        <v>2</v>
      </c>
      <c r="B9" s="7"/>
      <c r="C9" s="43">
        <v>133007</v>
      </c>
      <c r="D9" s="44" t="s">
        <v>36</v>
      </c>
      <c r="E9" s="45">
        <v>88</v>
      </c>
      <c r="F9" s="7">
        <v>2</v>
      </c>
      <c r="G9" s="46" t="s">
        <v>37</v>
      </c>
      <c r="H9" s="25"/>
      <c r="I9" s="1"/>
      <c r="J9" s="1"/>
      <c r="K9" s="9"/>
      <c r="L9" s="9"/>
      <c r="M9" s="9"/>
      <c r="N9" s="10"/>
      <c r="O9" s="1"/>
    </row>
    <row r="10" spans="1:15" ht="12.75">
      <c r="A10" s="42">
        <v>3</v>
      </c>
      <c r="B10" s="7" t="s">
        <v>9</v>
      </c>
      <c r="C10" s="43">
        <v>133044</v>
      </c>
      <c r="D10" s="44" t="s">
        <v>39</v>
      </c>
      <c r="E10" s="45">
        <v>92</v>
      </c>
      <c r="F10" s="7">
        <v>2</v>
      </c>
      <c r="G10" s="46" t="s">
        <v>40</v>
      </c>
      <c r="I10" s="1"/>
      <c r="J10" s="1"/>
      <c r="K10" s="9"/>
      <c r="L10" s="9"/>
      <c r="M10" s="9"/>
      <c r="N10" s="10"/>
      <c r="O10" s="1"/>
    </row>
    <row r="11" spans="1:7" ht="12.75">
      <c r="A11" s="42">
        <v>4</v>
      </c>
      <c r="B11" s="7"/>
      <c r="C11" s="43">
        <v>132012</v>
      </c>
      <c r="D11" s="44" t="s">
        <v>42</v>
      </c>
      <c r="E11" s="45">
        <v>75</v>
      </c>
      <c r="F11" s="7">
        <v>3</v>
      </c>
      <c r="G11" s="46" t="s">
        <v>43</v>
      </c>
    </row>
    <row r="12" spans="1:15" ht="12.75">
      <c r="A12" s="42">
        <v>5</v>
      </c>
      <c r="B12" s="7" t="s">
        <v>11</v>
      </c>
      <c r="C12" s="43">
        <v>133059</v>
      </c>
      <c r="D12" s="44" t="s">
        <v>162</v>
      </c>
      <c r="E12" s="45">
        <v>91</v>
      </c>
      <c r="F12" s="7">
        <v>3</v>
      </c>
      <c r="G12" s="46" t="s">
        <v>37</v>
      </c>
      <c r="I12" s="1"/>
      <c r="J12" s="1"/>
      <c r="K12" s="9"/>
      <c r="L12" s="9"/>
      <c r="M12" s="9"/>
      <c r="N12" s="10"/>
      <c r="O12" s="1"/>
    </row>
    <row r="13" spans="1:7" ht="12.75">
      <c r="A13" s="42">
        <v>6</v>
      </c>
      <c r="B13" s="7" t="s">
        <v>9</v>
      </c>
      <c r="C13" s="43">
        <v>124016</v>
      </c>
      <c r="D13" s="44" t="s">
        <v>46</v>
      </c>
      <c r="E13" s="45">
        <v>92</v>
      </c>
      <c r="F13" s="7">
        <v>3</v>
      </c>
      <c r="G13" s="46" t="s">
        <v>47</v>
      </c>
    </row>
    <row r="14" spans="1:7" ht="12.75">
      <c r="A14" s="42">
        <v>7</v>
      </c>
      <c r="B14" s="7" t="s">
        <v>10</v>
      </c>
      <c r="C14" s="47">
        <v>52028</v>
      </c>
      <c r="D14" s="44" t="s">
        <v>49</v>
      </c>
      <c r="E14" s="45">
        <v>94</v>
      </c>
      <c r="F14" s="7">
        <v>3</v>
      </c>
      <c r="G14" s="46" t="s">
        <v>50</v>
      </c>
    </row>
    <row r="15" spans="1:7" ht="12.75">
      <c r="A15" s="42">
        <v>8</v>
      </c>
      <c r="B15" s="7" t="s">
        <v>9</v>
      </c>
      <c r="C15" s="43">
        <v>112018</v>
      </c>
      <c r="D15" s="44" t="s">
        <v>52</v>
      </c>
      <c r="E15" s="45">
        <v>92</v>
      </c>
      <c r="F15" s="7">
        <v>3</v>
      </c>
      <c r="G15" s="46" t="s">
        <v>34</v>
      </c>
    </row>
    <row r="16" spans="1:7" ht="12.75">
      <c r="A16" s="42">
        <v>9</v>
      </c>
      <c r="B16" s="7"/>
      <c r="C16" s="43">
        <v>133003</v>
      </c>
      <c r="D16" s="44" t="s">
        <v>54</v>
      </c>
      <c r="E16" s="45">
        <v>88</v>
      </c>
      <c r="F16" s="7">
        <v>3</v>
      </c>
      <c r="G16" s="46" t="s">
        <v>40</v>
      </c>
    </row>
    <row r="17" spans="1:7" ht="12.75">
      <c r="A17" s="42">
        <v>10</v>
      </c>
      <c r="B17" s="7" t="s">
        <v>8</v>
      </c>
      <c r="C17" s="43">
        <v>112046</v>
      </c>
      <c r="D17" s="44" t="s">
        <v>55</v>
      </c>
      <c r="E17" s="45">
        <v>90</v>
      </c>
      <c r="F17" s="7">
        <v>3</v>
      </c>
      <c r="G17" s="46" t="s">
        <v>34</v>
      </c>
    </row>
    <row r="18" spans="1:7" ht="12.75">
      <c r="A18" s="42">
        <v>11</v>
      </c>
      <c r="B18" s="7" t="s">
        <v>10</v>
      </c>
      <c r="C18" s="48" t="s">
        <v>56</v>
      </c>
      <c r="D18" s="44" t="s">
        <v>57</v>
      </c>
      <c r="E18" s="45">
        <v>94</v>
      </c>
      <c r="F18" s="7">
        <v>3</v>
      </c>
      <c r="G18" s="46" t="s">
        <v>58</v>
      </c>
    </row>
    <row r="19" spans="1:7" ht="12.75">
      <c r="A19" s="42">
        <v>12</v>
      </c>
      <c r="B19" s="7" t="s">
        <v>10</v>
      </c>
      <c r="C19" s="43">
        <v>133062</v>
      </c>
      <c r="D19" s="44" t="s">
        <v>59</v>
      </c>
      <c r="E19" s="45">
        <v>93</v>
      </c>
      <c r="F19" s="7">
        <v>0</v>
      </c>
      <c r="G19" s="46" t="s">
        <v>40</v>
      </c>
    </row>
    <row r="20" spans="1:7" ht="12.75">
      <c r="A20" s="42">
        <v>13</v>
      </c>
      <c r="B20" s="7" t="s">
        <v>11</v>
      </c>
      <c r="C20" s="43">
        <v>124018</v>
      </c>
      <c r="D20" s="44" t="s">
        <v>60</v>
      </c>
      <c r="E20" s="45">
        <v>96</v>
      </c>
      <c r="F20" s="7">
        <v>0</v>
      </c>
      <c r="G20" s="46" t="s">
        <v>47</v>
      </c>
    </row>
    <row r="21" spans="1:7" ht="12.75">
      <c r="A21" s="42">
        <v>14</v>
      </c>
      <c r="B21" s="7" t="s">
        <v>9</v>
      </c>
      <c r="C21" s="43">
        <v>133034</v>
      </c>
      <c r="D21" s="44" t="s">
        <v>61</v>
      </c>
      <c r="E21" s="45">
        <v>92</v>
      </c>
      <c r="F21" s="7">
        <v>0</v>
      </c>
      <c r="G21" s="46" t="s">
        <v>40</v>
      </c>
    </row>
    <row r="22" spans="1:7" ht="12.75">
      <c r="A22" s="42">
        <v>15</v>
      </c>
      <c r="B22" s="7" t="s">
        <v>11</v>
      </c>
      <c r="C22" s="43">
        <v>760039</v>
      </c>
      <c r="D22" s="44" t="s">
        <v>62</v>
      </c>
      <c r="E22" s="45">
        <v>95</v>
      </c>
      <c r="F22" s="7">
        <v>0</v>
      </c>
      <c r="G22" s="46" t="s">
        <v>63</v>
      </c>
    </row>
    <row r="23" spans="1:7" ht="12.75">
      <c r="A23" s="42">
        <v>16</v>
      </c>
      <c r="B23" s="7" t="s">
        <v>11</v>
      </c>
      <c r="C23" s="47">
        <v>1019</v>
      </c>
      <c r="D23" s="44" t="s">
        <v>64</v>
      </c>
      <c r="E23" s="45">
        <v>96</v>
      </c>
      <c r="F23" s="7">
        <v>0</v>
      </c>
      <c r="G23" s="46" t="s">
        <v>65</v>
      </c>
    </row>
    <row r="24" spans="1:7" ht="12.75">
      <c r="A24" s="42">
        <v>17</v>
      </c>
      <c r="B24" s="7" t="s">
        <v>10</v>
      </c>
      <c r="C24" s="48" t="s">
        <v>66</v>
      </c>
      <c r="D24" s="44" t="s">
        <v>67</v>
      </c>
      <c r="E24" s="45">
        <v>93</v>
      </c>
      <c r="F24" s="7">
        <v>0</v>
      </c>
      <c r="G24" s="46" t="s">
        <v>68</v>
      </c>
    </row>
    <row r="25" spans="1:7" ht="12.75">
      <c r="A25" s="42">
        <v>18</v>
      </c>
      <c r="B25" s="7" t="s">
        <v>11</v>
      </c>
      <c r="C25" s="43">
        <v>133058</v>
      </c>
      <c r="D25" s="44" t="s">
        <v>69</v>
      </c>
      <c r="E25" s="45">
        <v>95</v>
      </c>
      <c r="F25" s="7">
        <v>0</v>
      </c>
      <c r="G25" s="46" t="s">
        <v>40</v>
      </c>
    </row>
    <row r="26" spans="1:7" ht="12.75">
      <c r="A26" s="42">
        <v>19</v>
      </c>
      <c r="B26" s="7" t="s">
        <v>9</v>
      </c>
      <c r="C26" s="43"/>
      <c r="D26" s="44" t="s">
        <v>134</v>
      </c>
      <c r="E26" s="45">
        <v>92</v>
      </c>
      <c r="F26" s="7">
        <v>0</v>
      </c>
      <c r="G26" s="46" t="s">
        <v>47</v>
      </c>
    </row>
    <row r="27" spans="1:7" ht="12.75">
      <c r="A27" s="42">
        <v>20</v>
      </c>
      <c r="B27" s="7" t="s">
        <v>10</v>
      </c>
      <c r="C27" s="48" t="s">
        <v>70</v>
      </c>
      <c r="D27" s="44" t="s">
        <v>71</v>
      </c>
      <c r="E27" s="45">
        <v>93</v>
      </c>
      <c r="F27" s="7">
        <v>0</v>
      </c>
      <c r="G27" s="46" t="s">
        <v>68</v>
      </c>
    </row>
    <row r="28" spans="1:7" ht="12.75">
      <c r="A28" s="42">
        <v>21</v>
      </c>
      <c r="B28" s="7" t="s">
        <v>10</v>
      </c>
      <c r="C28" s="47">
        <v>1037</v>
      </c>
      <c r="D28" s="44" t="s">
        <v>72</v>
      </c>
      <c r="E28" s="45">
        <v>94</v>
      </c>
      <c r="F28" s="7">
        <v>0</v>
      </c>
      <c r="G28" s="46" t="s">
        <v>65</v>
      </c>
    </row>
    <row r="29" spans="1:7" ht="12.75">
      <c r="A29" s="42">
        <v>22</v>
      </c>
      <c r="B29" s="7" t="s">
        <v>10</v>
      </c>
      <c r="C29" s="43">
        <v>132003</v>
      </c>
      <c r="D29" s="44" t="s">
        <v>73</v>
      </c>
      <c r="E29" s="45">
        <v>94</v>
      </c>
      <c r="F29" s="7">
        <v>0</v>
      </c>
      <c r="G29" s="46" t="s">
        <v>43</v>
      </c>
    </row>
    <row r="30" spans="1:7" ht="12.75">
      <c r="A30" s="42">
        <v>23</v>
      </c>
      <c r="B30" s="7" t="s">
        <v>11</v>
      </c>
      <c r="C30" s="48" t="s">
        <v>74</v>
      </c>
      <c r="D30" s="44" t="s">
        <v>75</v>
      </c>
      <c r="E30" s="45">
        <v>95</v>
      </c>
      <c r="F30" s="7">
        <v>0</v>
      </c>
      <c r="G30" s="46" t="s">
        <v>68</v>
      </c>
    </row>
    <row r="31" spans="1:7" ht="12.75">
      <c r="A31" s="42">
        <v>24</v>
      </c>
      <c r="B31" s="7" t="s">
        <v>11</v>
      </c>
      <c r="C31" s="43">
        <v>124027</v>
      </c>
      <c r="D31" s="44" t="s">
        <v>76</v>
      </c>
      <c r="E31" s="45">
        <v>96</v>
      </c>
      <c r="F31" s="7">
        <v>0</v>
      </c>
      <c r="G31" s="46" t="s">
        <v>47</v>
      </c>
    </row>
    <row r="32" spans="1:7" ht="12.75">
      <c r="A32" s="42">
        <v>25</v>
      </c>
      <c r="B32" s="7" t="s">
        <v>11</v>
      </c>
      <c r="C32" s="43">
        <v>133056</v>
      </c>
      <c r="D32" s="44" t="s">
        <v>77</v>
      </c>
      <c r="E32" s="45">
        <v>95</v>
      </c>
      <c r="F32" s="7">
        <v>0</v>
      </c>
      <c r="G32" s="46" t="s">
        <v>40</v>
      </c>
    </row>
    <row r="33" spans="1:7" ht="12.75">
      <c r="A33" s="42">
        <v>26</v>
      </c>
      <c r="B33" s="7" t="s">
        <v>10</v>
      </c>
      <c r="C33" s="47">
        <v>1018</v>
      </c>
      <c r="D33" s="44" t="s">
        <v>78</v>
      </c>
      <c r="E33" s="45">
        <v>94</v>
      </c>
      <c r="F33" s="7">
        <v>0</v>
      </c>
      <c r="G33" s="46" t="s">
        <v>65</v>
      </c>
    </row>
    <row r="34" spans="1:7" ht="12.75">
      <c r="A34" s="42">
        <v>27</v>
      </c>
      <c r="B34" s="15" t="s">
        <v>11</v>
      </c>
      <c r="C34" s="60"/>
      <c r="D34" s="61" t="s">
        <v>127</v>
      </c>
      <c r="E34" s="62">
        <v>96</v>
      </c>
      <c r="F34" s="15">
        <v>0</v>
      </c>
      <c r="G34" s="63" t="s">
        <v>65</v>
      </c>
    </row>
    <row r="35" spans="1:7" ht="12.75">
      <c r="A35" s="42">
        <v>28</v>
      </c>
      <c r="B35" s="15" t="s">
        <v>10</v>
      </c>
      <c r="C35" s="60"/>
      <c r="D35" s="61" t="s">
        <v>161</v>
      </c>
      <c r="E35" s="62"/>
      <c r="F35" s="15">
        <v>0</v>
      </c>
      <c r="G35" s="63" t="s">
        <v>128</v>
      </c>
    </row>
    <row r="36" spans="1:7" ht="12.75">
      <c r="A36" s="42" t="s">
        <v>129</v>
      </c>
      <c r="B36" s="15" t="s">
        <v>8</v>
      </c>
      <c r="C36" s="60"/>
      <c r="D36" s="61" t="s">
        <v>130</v>
      </c>
      <c r="E36" s="62">
        <v>90</v>
      </c>
      <c r="F36" s="15">
        <v>0</v>
      </c>
      <c r="G36" s="63" t="s">
        <v>47</v>
      </c>
    </row>
    <row r="37" spans="1:7" ht="12.75">
      <c r="A37" s="42">
        <v>29</v>
      </c>
      <c r="B37" s="15" t="s">
        <v>9</v>
      </c>
      <c r="C37" s="60"/>
      <c r="D37" s="61" t="s">
        <v>131</v>
      </c>
      <c r="E37" s="62">
        <v>92</v>
      </c>
      <c r="F37" s="15">
        <v>0</v>
      </c>
      <c r="G37" s="63" t="s">
        <v>47</v>
      </c>
    </row>
    <row r="38" spans="1:7" ht="12.75">
      <c r="A38" s="42">
        <v>30</v>
      </c>
      <c r="B38" s="15" t="s">
        <v>9</v>
      </c>
      <c r="C38" s="60"/>
      <c r="D38" s="61" t="s">
        <v>132</v>
      </c>
      <c r="E38" s="62">
        <v>92</v>
      </c>
      <c r="F38" s="15">
        <v>0</v>
      </c>
      <c r="G38" s="63" t="s">
        <v>47</v>
      </c>
    </row>
    <row r="39" spans="1:7" ht="12.75">
      <c r="A39" s="42">
        <v>31</v>
      </c>
      <c r="B39" s="15" t="s">
        <v>11</v>
      </c>
      <c r="C39" s="60"/>
      <c r="D39" s="61" t="s">
        <v>133</v>
      </c>
      <c r="E39" s="62">
        <v>95</v>
      </c>
      <c r="F39" s="15">
        <v>0</v>
      </c>
      <c r="G39" s="63" t="s">
        <v>47</v>
      </c>
    </row>
    <row r="40" spans="1:7" ht="12.75">
      <c r="A40" s="59"/>
      <c r="B40" s="15"/>
      <c r="C40" s="60"/>
      <c r="D40" s="61"/>
      <c r="E40" s="62"/>
      <c r="F40" s="15"/>
      <c r="G40" s="63"/>
    </row>
    <row r="41" spans="1:7" ht="12.75">
      <c r="A41" s="59"/>
      <c r="B41" s="15"/>
      <c r="C41" s="60"/>
      <c r="D41" s="61"/>
      <c r="E41" s="62"/>
      <c r="F41" s="15"/>
      <c r="G41" s="63"/>
    </row>
    <row r="42" spans="1:7" ht="13.5" thickBot="1">
      <c r="A42" s="11"/>
      <c r="B42" s="12"/>
      <c r="C42" s="12"/>
      <c r="D42" s="35"/>
      <c r="E42" s="12"/>
      <c r="F42" s="12"/>
      <c r="G42" s="13"/>
    </row>
    <row r="43" spans="1:7" ht="16.5">
      <c r="A43" s="26" t="s">
        <v>12</v>
      </c>
      <c r="B43" s="28"/>
      <c r="C43" s="27"/>
      <c r="D43" s="27"/>
      <c r="E43" s="28" t="s">
        <v>25</v>
      </c>
      <c r="F43" s="28"/>
      <c r="G43" s="29"/>
    </row>
    <row r="44" spans="1:7" ht="12.75">
      <c r="A44" s="36" t="s">
        <v>81</v>
      </c>
      <c r="B44" s="37"/>
      <c r="C44" s="41">
        <v>133014</v>
      </c>
      <c r="D44" s="39" t="s">
        <v>82</v>
      </c>
      <c r="E44" s="40">
        <v>85</v>
      </c>
      <c r="F44" s="37">
        <v>2</v>
      </c>
      <c r="G44" s="41" t="s">
        <v>37</v>
      </c>
    </row>
    <row r="45" spans="1:7" ht="12.75">
      <c r="A45" s="42"/>
      <c r="B45" s="7"/>
      <c r="C45" s="46">
        <v>133005</v>
      </c>
      <c r="D45" s="44" t="s">
        <v>83</v>
      </c>
      <c r="E45" s="45">
        <v>84</v>
      </c>
      <c r="F45" s="7">
        <v>2</v>
      </c>
      <c r="G45" s="46" t="s">
        <v>37</v>
      </c>
    </row>
    <row r="46" spans="1:7" ht="12.75">
      <c r="A46" s="42" t="s">
        <v>84</v>
      </c>
      <c r="B46" s="7" t="s">
        <v>9</v>
      </c>
      <c r="C46" s="46">
        <v>132049</v>
      </c>
      <c r="D46" s="44" t="s">
        <v>85</v>
      </c>
      <c r="E46" s="45">
        <v>93</v>
      </c>
      <c r="F46" s="7">
        <v>3</v>
      </c>
      <c r="G46" s="46" t="s">
        <v>86</v>
      </c>
    </row>
    <row r="47" spans="1:7" ht="12.75">
      <c r="A47" s="42"/>
      <c r="B47" s="7" t="s">
        <v>9</v>
      </c>
      <c r="C47" s="46">
        <v>132052</v>
      </c>
      <c r="D47" s="44" t="s">
        <v>87</v>
      </c>
      <c r="E47" s="45">
        <v>92</v>
      </c>
      <c r="F47" s="7">
        <v>3</v>
      </c>
      <c r="G47" s="46" t="s">
        <v>86</v>
      </c>
    </row>
    <row r="48" spans="1:7" ht="12.75">
      <c r="A48" s="42" t="s">
        <v>88</v>
      </c>
      <c r="B48" s="7"/>
      <c r="C48" s="46">
        <v>132029</v>
      </c>
      <c r="D48" s="44" t="s">
        <v>89</v>
      </c>
      <c r="E48" s="45">
        <v>88</v>
      </c>
      <c r="F48" s="7">
        <v>0</v>
      </c>
      <c r="G48" s="46" t="s">
        <v>86</v>
      </c>
    </row>
    <row r="49" spans="1:7" ht="12.75">
      <c r="A49" s="42"/>
      <c r="B49" s="7"/>
      <c r="C49" s="46">
        <v>132046</v>
      </c>
      <c r="D49" s="44" t="s">
        <v>90</v>
      </c>
      <c r="E49" s="45">
        <v>89</v>
      </c>
      <c r="F49" s="7">
        <v>0</v>
      </c>
      <c r="G49" s="46" t="s">
        <v>86</v>
      </c>
    </row>
    <row r="50" spans="1:7" ht="12.75">
      <c r="A50" s="42" t="s">
        <v>91</v>
      </c>
      <c r="B50" s="7" t="s">
        <v>10</v>
      </c>
      <c r="C50" s="46">
        <v>1018</v>
      </c>
      <c r="D50" s="44" t="s">
        <v>78</v>
      </c>
      <c r="E50" s="45">
        <v>94</v>
      </c>
      <c r="F50" s="7">
        <v>0</v>
      </c>
      <c r="G50" s="46" t="s">
        <v>65</v>
      </c>
    </row>
    <row r="51" spans="1:7" ht="12.75">
      <c r="A51" s="42"/>
      <c r="B51" s="7" t="s">
        <v>10</v>
      </c>
      <c r="C51" s="46">
        <v>1037</v>
      </c>
      <c r="D51" s="44" t="s">
        <v>72</v>
      </c>
      <c r="E51" s="45">
        <v>94</v>
      </c>
      <c r="F51" s="7">
        <v>0</v>
      </c>
      <c r="G51" s="46" t="s">
        <v>65</v>
      </c>
    </row>
    <row r="52" spans="1:7" ht="12.75">
      <c r="A52" s="42" t="s">
        <v>92</v>
      </c>
      <c r="B52" s="7" t="s">
        <v>11</v>
      </c>
      <c r="C52" s="46">
        <v>132051</v>
      </c>
      <c r="D52" s="44" t="s">
        <v>93</v>
      </c>
      <c r="E52" s="45">
        <v>97</v>
      </c>
      <c r="F52" s="7">
        <v>0</v>
      </c>
      <c r="G52" s="46" t="s">
        <v>86</v>
      </c>
    </row>
    <row r="53" spans="1:7" ht="12.75">
      <c r="A53" s="42"/>
      <c r="B53" s="7"/>
      <c r="C53" s="46">
        <v>132053</v>
      </c>
      <c r="D53" s="44" t="s">
        <v>94</v>
      </c>
      <c r="E53" s="45">
        <v>96</v>
      </c>
      <c r="F53" s="7">
        <v>0</v>
      </c>
      <c r="G53" s="46" t="s">
        <v>86</v>
      </c>
    </row>
    <row r="54" spans="1:7" ht="12.75">
      <c r="A54" s="42" t="s">
        <v>95</v>
      </c>
      <c r="B54" s="7" t="s">
        <v>11</v>
      </c>
      <c r="C54" s="46">
        <v>132036</v>
      </c>
      <c r="D54" s="44" t="s">
        <v>96</v>
      </c>
      <c r="E54" s="45">
        <v>95</v>
      </c>
      <c r="F54" s="7">
        <v>0</v>
      </c>
      <c r="G54" s="46" t="s">
        <v>86</v>
      </c>
    </row>
    <row r="55" spans="1:7" ht="12.75">
      <c r="A55" s="42"/>
      <c r="B55" s="7"/>
      <c r="C55" s="46">
        <v>132037</v>
      </c>
      <c r="D55" s="44" t="s">
        <v>97</v>
      </c>
      <c r="E55" s="45">
        <v>95</v>
      </c>
      <c r="F55" s="7">
        <v>0</v>
      </c>
      <c r="G55" s="46" t="s">
        <v>86</v>
      </c>
    </row>
    <row r="56" spans="1:7" ht="12.75">
      <c r="A56" s="2"/>
      <c r="B56" s="7"/>
      <c r="C56" s="7"/>
      <c r="D56" s="33"/>
      <c r="E56" s="7"/>
      <c r="F56" s="7"/>
      <c r="G56" s="8"/>
    </row>
    <row r="57" spans="1:7" ht="12.75">
      <c r="A57" s="2"/>
      <c r="B57" s="7"/>
      <c r="C57" s="7"/>
      <c r="D57" s="33"/>
      <c r="E57" s="7"/>
      <c r="F57" s="7"/>
      <c r="G57" s="8"/>
    </row>
    <row r="58" spans="1:7" ht="12.75">
      <c r="A58" s="2"/>
      <c r="B58" s="7"/>
      <c r="C58" s="7"/>
      <c r="D58" s="33"/>
      <c r="E58" s="7"/>
      <c r="F58" s="7"/>
      <c r="G58" s="14"/>
    </row>
    <row r="59" spans="1:7" ht="12.75">
      <c r="A59" s="2"/>
      <c r="B59" s="7"/>
      <c r="C59" s="7"/>
      <c r="D59" s="33"/>
      <c r="E59" s="7"/>
      <c r="F59" s="7"/>
      <c r="G59" s="14"/>
    </row>
    <row r="60" spans="1:7" ht="12.75">
      <c r="A60" s="2"/>
      <c r="B60" s="7"/>
      <c r="C60" s="7"/>
      <c r="D60" s="33"/>
      <c r="E60" s="7"/>
      <c r="F60" s="7"/>
      <c r="G60" s="14"/>
    </row>
    <row r="61" spans="1:7" ht="12.75">
      <c r="A61" s="2"/>
      <c r="B61" s="7"/>
      <c r="C61" s="7"/>
      <c r="D61" s="33"/>
      <c r="E61" s="7"/>
      <c r="F61" s="7"/>
      <c r="G61" s="14"/>
    </row>
    <row r="62" spans="1:7" ht="13.5" thickBot="1">
      <c r="A62" s="2"/>
      <c r="B62" s="7"/>
      <c r="C62" s="7"/>
      <c r="D62" s="33"/>
      <c r="E62" s="7"/>
      <c r="F62" s="7"/>
      <c r="G62" s="14"/>
    </row>
    <row r="63" spans="1:7" ht="16.5">
      <c r="A63" s="26" t="s">
        <v>26</v>
      </c>
      <c r="B63" s="27"/>
      <c r="C63" s="27"/>
      <c r="D63" s="27"/>
      <c r="E63" s="28" t="s">
        <v>126</v>
      </c>
      <c r="F63" s="28"/>
      <c r="G63" s="29"/>
    </row>
    <row r="64" spans="1:7" ht="12.75">
      <c r="A64" s="36" t="s">
        <v>98</v>
      </c>
      <c r="B64" s="37" t="s">
        <v>9</v>
      </c>
      <c r="C64" s="41">
        <v>1020</v>
      </c>
      <c r="D64" s="39" t="s">
        <v>99</v>
      </c>
      <c r="E64" s="40">
        <v>92</v>
      </c>
      <c r="F64" s="37">
        <v>0</v>
      </c>
      <c r="G64" s="41" t="s">
        <v>65</v>
      </c>
    </row>
    <row r="65" spans="1:7" ht="12.75">
      <c r="A65" s="42" t="s">
        <v>100</v>
      </c>
      <c r="B65" s="7" t="s">
        <v>8</v>
      </c>
      <c r="C65" s="46">
        <v>133060</v>
      </c>
      <c r="D65" s="44" t="s">
        <v>101</v>
      </c>
      <c r="E65" s="45">
        <v>90</v>
      </c>
      <c r="F65" s="7">
        <v>0</v>
      </c>
      <c r="G65" s="46" t="s">
        <v>37</v>
      </c>
    </row>
    <row r="66" spans="1:7" ht="12.75">
      <c r="A66" s="42" t="s">
        <v>102</v>
      </c>
      <c r="B66" s="7" t="s">
        <v>10</v>
      </c>
      <c r="C66" s="46">
        <v>119155</v>
      </c>
      <c r="D66" s="44" t="s">
        <v>103</v>
      </c>
      <c r="E66" s="45">
        <v>94</v>
      </c>
      <c r="F66" s="7">
        <v>0</v>
      </c>
      <c r="G66" s="46" t="s">
        <v>104</v>
      </c>
    </row>
    <row r="67" spans="1:7" ht="12.75">
      <c r="A67" s="42" t="s">
        <v>105</v>
      </c>
      <c r="B67" s="7" t="s">
        <v>10</v>
      </c>
      <c r="C67" s="46">
        <v>119089</v>
      </c>
      <c r="D67" s="44" t="s">
        <v>106</v>
      </c>
      <c r="E67" s="45">
        <v>93</v>
      </c>
      <c r="F67" s="7">
        <v>0</v>
      </c>
      <c r="G67" s="46" t="s">
        <v>104</v>
      </c>
    </row>
    <row r="68" spans="1:7" ht="12.75">
      <c r="A68" s="42" t="s">
        <v>107</v>
      </c>
      <c r="B68" s="7" t="s">
        <v>11</v>
      </c>
      <c r="C68" s="46">
        <v>124029</v>
      </c>
      <c r="D68" s="44" t="s">
        <v>108</v>
      </c>
      <c r="E68" s="45">
        <v>96</v>
      </c>
      <c r="F68" s="7">
        <v>0</v>
      </c>
      <c r="G68" s="46" t="s">
        <v>47</v>
      </c>
    </row>
    <row r="69" spans="1:7" ht="12.75">
      <c r="A69" s="42" t="s">
        <v>109</v>
      </c>
      <c r="B69" s="7"/>
      <c r="C69" s="46">
        <v>112042</v>
      </c>
      <c r="D69" s="44" t="s">
        <v>110</v>
      </c>
      <c r="E69" s="45">
        <v>78</v>
      </c>
      <c r="F69" s="7">
        <v>3</v>
      </c>
      <c r="G69" s="46" t="s">
        <v>34</v>
      </c>
    </row>
    <row r="70" spans="1:7" ht="12.75">
      <c r="A70" s="42" t="s">
        <v>111</v>
      </c>
      <c r="B70" s="7" t="s">
        <v>11</v>
      </c>
      <c r="C70" s="46">
        <v>112011</v>
      </c>
      <c r="D70" s="44" t="s">
        <v>112</v>
      </c>
      <c r="E70" s="45">
        <v>95</v>
      </c>
      <c r="F70" s="7">
        <v>3</v>
      </c>
      <c r="G70" s="46" t="s">
        <v>34</v>
      </c>
    </row>
    <row r="71" spans="1:7" ht="12.75">
      <c r="A71" s="42" t="s">
        <v>113</v>
      </c>
      <c r="B71" s="7"/>
      <c r="C71" s="46">
        <v>112025</v>
      </c>
      <c r="D71" s="44" t="s">
        <v>114</v>
      </c>
      <c r="E71" s="45">
        <v>87</v>
      </c>
      <c r="F71" s="7">
        <v>3</v>
      </c>
      <c r="G71" s="46" t="s">
        <v>34</v>
      </c>
    </row>
    <row r="72" spans="1:7" ht="12.75">
      <c r="A72" s="42" t="s">
        <v>115</v>
      </c>
      <c r="B72" s="7" t="s">
        <v>9</v>
      </c>
      <c r="C72" s="46">
        <v>133011</v>
      </c>
      <c r="D72" s="44" t="s">
        <v>116</v>
      </c>
      <c r="E72" s="45">
        <v>92</v>
      </c>
      <c r="F72" s="7">
        <v>3</v>
      </c>
      <c r="G72" s="46" t="s">
        <v>37</v>
      </c>
    </row>
    <row r="73" spans="1:7" ht="12.75">
      <c r="A73" s="42" t="s">
        <v>117</v>
      </c>
      <c r="B73" s="7"/>
      <c r="C73" s="46">
        <v>115040</v>
      </c>
      <c r="D73" s="44" t="s">
        <v>119</v>
      </c>
      <c r="E73" s="45">
        <v>74</v>
      </c>
      <c r="F73" s="7">
        <v>2</v>
      </c>
      <c r="G73" s="46" t="s">
        <v>120</v>
      </c>
    </row>
    <row r="74" spans="1:7" ht="12.75">
      <c r="A74" s="42" t="s">
        <v>118</v>
      </c>
      <c r="B74" s="7" t="s">
        <v>10</v>
      </c>
      <c r="D74" s="64" t="s">
        <v>135</v>
      </c>
      <c r="E74" s="45">
        <v>94</v>
      </c>
      <c r="F74" s="7">
        <v>0</v>
      </c>
      <c r="G74" s="50" t="s">
        <v>47</v>
      </c>
    </row>
    <row r="75" spans="1:7" ht="12.75">
      <c r="A75" s="20"/>
      <c r="B75" s="15"/>
      <c r="C75" s="15"/>
      <c r="D75" s="34"/>
      <c r="E75" s="15"/>
      <c r="F75" s="15"/>
      <c r="G75" s="16"/>
    </row>
    <row r="76" spans="1:7" ht="12.75">
      <c r="A76" s="20"/>
      <c r="B76" s="15"/>
      <c r="C76" s="15"/>
      <c r="D76" s="34"/>
      <c r="E76" s="15"/>
      <c r="F76" s="15"/>
      <c r="G76" s="16"/>
    </row>
    <row r="77" spans="1:7" ht="12.75">
      <c r="A77" s="20"/>
      <c r="B77" s="15"/>
      <c r="C77" s="18"/>
      <c r="D77" s="34"/>
      <c r="E77" s="15"/>
      <c r="F77" s="15"/>
      <c r="G77" s="16"/>
    </row>
    <row r="78" spans="1:7" ht="12.75">
      <c r="A78" s="20"/>
      <c r="B78" s="15"/>
      <c r="C78" s="15"/>
      <c r="D78" s="34"/>
      <c r="E78" s="15"/>
      <c r="F78" s="15"/>
      <c r="G78" s="16"/>
    </row>
    <row r="79" spans="1:7" ht="12.75">
      <c r="A79" s="20"/>
      <c r="B79" s="15"/>
      <c r="C79" s="15"/>
      <c r="D79" s="34"/>
      <c r="E79" s="15"/>
      <c r="F79" s="15"/>
      <c r="G79" s="16"/>
    </row>
    <row r="80" spans="1:7" ht="12.75">
      <c r="A80" s="20"/>
      <c r="B80" s="15"/>
      <c r="C80" s="15"/>
      <c r="D80" s="34"/>
      <c r="E80" s="15"/>
      <c r="F80" s="15"/>
      <c r="G80" s="16"/>
    </row>
    <row r="81" spans="1:7" ht="12.75">
      <c r="A81" s="20"/>
      <c r="B81" s="15"/>
      <c r="C81" s="15"/>
      <c r="D81" s="34"/>
      <c r="E81" s="15"/>
      <c r="F81" s="15"/>
      <c r="G81" s="16"/>
    </row>
    <row r="82" spans="1:7" ht="12.75">
      <c r="A82" s="20"/>
      <c r="B82" s="15"/>
      <c r="C82" s="15"/>
      <c r="D82" s="34"/>
      <c r="E82" s="15"/>
      <c r="F82" s="15"/>
      <c r="G82" s="16"/>
    </row>
    <row r="83" spans="1:7" ht="13.5" thickBot="1">
      <c r="A83" s="11"/>
      <c r="B83" s="12"/>
      <c r="C83" s="12"/>
      <c r="D83" s="35"/>
      <c r="E83" s="12"/>
      <c r="F83" s="12"/>
      <c r="G83" s="19"/>
    </row>
    <row r="84" spans="1:7" ht="16.5">
      <c r="A84" s="26" t="s">
        <v>13</v>
      </c>
      <c r="B84" s="28"/>
      <c r="C84" s="27"/>
      <c r="D84" s="30"/>
      <c r="E84" s="28" t="s">
        <v>126</v>
      </c>
      <c r="F84" s="28"/>
      <c r="G84" s="29"/>
    </row>
    <row r="85" spans="1:7" ht="12.75">
      <c r="A85" s="42" t="s">
        <v>121</v>
      </c>
      <c r="B85" s="7" t="s">
        <v>10</v>
      </c>
      <c r="C85" s="46">
        <v>124017</v>
      </c>
      <c r="D85" s="44" t="s">
        <v>122</v>
      </c>
      <c r="E85" s="45">
        <v>93</v>
      </c>
      <c r="F85" s="7">
        <v>0</v>
      </c>
      <c r="G85" s="46" t="s">
        <v>47</v>
      </c>
    </row>
    <row r="86" spans="1:17" ht="12.75">
      <c r="A86" s="42" t="s">
        <v>123</v>
      </c>
      <c r="B86" s="7" t="s">
        <v>10</v>
      </c>
      <c r="C86" s="46">
        <v>132049</v>
      </c>
      <c r="D86" s="44" t="s">
        <v>85</v>
      </c>
      <c r="E86" s="45">
        <v>93</v>
      </c>
      <c r="F86" s="7">
        <v>0</v>
      </c>
      <c r="G86" s="46" t="s">
        <v>43</v>
      </c>
      <c r="K86" s="1"/>
      <c r="L86" s="1"/>
      <c r="M86" s="9"/>
      <c r="N86" s="9"/>
      <c r="O86" s="9"/>
      <c r="P86" s="17"/>
      <c r="Q86" s="1"/>
    </row>
    <row r="87" spans="1:7" ht="12.75">
      <c r="A87" s="42" t="s">
        <v>124</v>
      </c>
      <c r="B87" s="7" t="s">
        <v>9</v>
      </c>
      <c r="C87" s="46">
        <v>132052</v>
      </c>
      <c r="D87" s="44" t="s">
        <v>87</v>
      </c>
      <c r="E87" s="45">
        <v>92</v>
      </c>
      <c r="F87" s="7">
        <v>0</v>
      </c>
      <c r="G87" s="46" t="s">
        <v>43</v>
      </c>
    </row>
    <row r="88" spans="1:7" ht="12.75">
      <c r="A88" s="51" t="s">
        <v>125</v>
      </c>
      <c r="B88" s="52" t="s">
        <v>11</v>
      </c>
      <c r="C88" s="53">
        <v>132037</v>
      </c>
      <c r="D88" s="54" t="s">
        <v>97</v>
      </c>
      <c r="E88" s="55">
        <v>95</v>
      </c>
      <c r="F88" s="52">
        <v>0</v>
      </c>
      <c r="G88" s="53" t="s">
        <v>43</v>
      </c>
    </row>
    <row r="89" spans="1:7" ht="12.75">
      <c r="A89" s="20"/>
      <c r="B89" s="15"/>
      <c r="C89" s="15"/>
      <c r="D89" s="34"/>
      <c r="E89" s="15"/>
      <c r="F89" s="15"/>
      <c r="G89" s="16"/>
    </row>
    <row r="90" spans="1:7" ht="12.75">
      <c r="A90" s="20"/>
      <c r="B90" s="15"/>
      <c r="C90" s="15"/>
      <c r="D90" s="34"/>
      <c r="E90" s="15"/>
      <c r="F90" s="15"/>
      <c r="G90" s="16"/>
    </row>
    <row r="91" spans="1:7" ht="12.75">
      <c r="A91" s="20"/>
      <c r="B91" s="15"/>
      <c r="C91" s="15"/>
      <c r="D91" s="34"/>
      <c r="E91" s="15"/>
      <c r="F91" s="15"/>
      <c r="G91" s="16"/>
    </row>
    <row r="92" spans="1:7" ht="12.75">
      <c r="A92" s="20"/>
      <c r="B92" s="15"/>
      <c r="C92" s="15"/>
      <c r="D92" s="34"/>
      <c r="E92" s="15"/>
      <c r="F92" s="15"/>
      <c r="G92" s="16"/>
    </row>
    <row r="93" spans="1:7" ht="12.75">
      <c r="A93" s="20"/>
      <c r="B93" s="15"/>
      <c r="C93" s="15"/>
      <c r="D93" s="34"/>
      <c r="E93" s="15"/>
      <c r="F93" s="15"/>
      <c r="G93" s="16"/>
    </row>
    <row r="94" spans="1:7" ht="13.5" thickBot="1">
      <c r="A94" s="11"/>
      <c r="B94" s="12"/>
      <c r="C94" s="12"/>
      <c r="D94" s="35"/>
      <c r="E94" s="12"/>
      <c r="F94" s="12"/>
      <c r="G94" s="1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8" ht="12.75">
      <c r="A100" s="49"/>
      <c r="B100" s="49"/>
      <c r="C100" s="49"/>
      <c r="D100" s="49"/>
      <c r="E100" s="49"/>
      <c r="F100" s="49"/>
      <c r="G100" s="49"/>
      <c r="H100" s="49"/>
    </row>
    <row r="101" spans="1:8" ht="12.75">
      <c r="A101" s="49"/>
      <c r="B101" s="49"/>
      <c r="C101" s="49"/>
      <c r="D101" s="49"/>
      <c r="E101" s="49"/>
      <c r="F101" s="49"/>
      <c r="G101" s="49"/>
      <c r="H101" s="49"/>
    </row>
    <row r="102" spans="1:8" ht="12.75">
      <c r="A102" s="49"/>
      <c r="B102" s="49"/>
      <c r="C102" s="49"/>
      <c r="D102" s="49"/>
      <c r="E102" s="49"/>
      <c r="F102" s="49"/>
      <c r="G102" s="49"/>
      <c r="H102" s="49"/>
    </row>
    <row r="103" spans="1:8" ht="12.75">
      <c r="A103" s="49"/>
      <c r="B103" s="49"/>
      <c r="C103" s="49"/>
      <c r="D103" s="49"/>
      <c r="E103" s="49"/>
      <c r="F103" s="49"/>
      <c r="G103" s="49"/>
      <c r="H103" s="49"/>
    </row>
    <row r="104" spans="1:8" ht="12.75">
      <c r="A104" s="49"/>
      <c r="B104" s="49"/>
      <c r="C104" s="49"/>
      <c r="D104" s="49"/>
      <c r="E104" s="49"/>
      <c r="F104" s="49"/>
      <c r="G104" s="49"/>
      <c r="H104" s="49"/>
    </row>
    <row r="105" spans="1:8" ht="12.75">
      <c r="A105" s="49"/>
      <c r="B105" s="49"/>
      <c r="C105" s="49"/>
      <c r="D105" s="49"/>
      <c r="E105" s="49"/>
      <c r="F105" s="49"/>
      <c r="G105" s="49"/>
      <c r="H105" s="49"/>
    </row>
    <row r="106" spans="1:8" ht="12.75">
      <c r="A106" s="49"/>
      <c r="B106" s="49"/>
      <c r="C106" s="49"/>
      <c r="D106" s="49"/>
      <c r="E106" s="49"/>
      <c r="F106" s="49"/>
      <c r="G106" s="49"/>
      <c r="H106" s="49"/>
    </row>
    <row r="107" spans="1:8" ht="12.75">
      <c r="A107" s="49"/>
      <c r="B107" s="49"/>
      <c r="C107" s="49"/>
      <c r="D107" s="49"/>
      <c r="E107" s="49"/>
      <c r="F107" s="49"/>
      <c r="G107" s="49"/>
      <c r="H107" s="49"/>
    </row>
    <row r="108" spans="1:8" ht="12.75">
      <c r="A108" s="49"/>
      <c r="B108" s="49"/>
      <c r="C108" s="49"/>
      <c r="D108" s="49"/>
      <c r="E108" s="49"/>
      <c r="F108" s="49"/>
      <c r="G108" s="49"/>
      <c r="H108" s="49"/>
    </row>
    <row r="109" spans="1:8" ht="12.75">
      <c r="A109" s="49"/>
      <c r="B109" s="49"/>
      <c r="C109" s="49"/>
      <c r="D109" s="49"/>
      <c r="E109" s="49"/>
      <c r="F109" s="49"/>
      <c r="G109" s="49"/>
      <c r="H109" s="49"/>
    </row>
    <row r="110" spans="1:8" ht="12.75">
      <c r="A110" s="49"/>
      <c r="B110" s="49"/>
      <c r="C110" s="49"/>
      <c r="D110" s="49"/>
      <c r="E110" s="49"/>
      <c r="F110" s="49"/>
      <c r="G110" s="49"/>
      <c r="H110" s="49"/>
    </row>
    <row r="111" spans="1:8" ht="12.75">
      <c r="A111" s="49"/>
      <c r="B111" s="49"/>
      <c r="C111" s="49"/>
      <c r="D111" s="49"/>
      <c r="E111" s="49"/>
      <c r="F111" s="49"/>
      <c r="G111" s="49"/>
      <c r="H111" s="49"/>
    </row>
    <row r="112" spans="1:9" ht="12.75">
      <c r="A112" s="49"/>
      <c r="B112" s="49"/>
      <c r="C112" s="49"/>
      <c r="D112" s="49"/>
      <c r="E112" s="49"/>
      <c r="F112" s="49"/>
      <c r="H112" s="49"/>
      <c r="I112" s="49"/>
    </row>
    <row r="113" spans="1:9" ht="12.75">
      <c r="A113" s="49"/>
      <c r="B113" s="49"/>
      <c r="C113" s="49"/>
      <c r="D113" s="49"/>
      <c r="E113" s="49"/>
      <c r="F113" s="49"/>
      <c r="H113" s="49"/>
      <c r="I113" s="49"/>
    </row>
    <row r="114" spans="1:9" ht="12.75">
      <c r="A114" s="49"/>
      <c r="B114" s="49"/>
      <c r="C114" s="49"/>
      <c r="D114" s="49"/>
      <c r="E114" s="49"/>
      <c r="F114" s="49"/>
      <c r="H114" s="49"/>
      <c r="I114" s="49"/>
    </row>
    <row r="115" spans="1:9" ht="12.75">
      <c r="A115" s="49"/>
      <c r="B115" s="49"/>
      <c r="C115" s="49"/>
      <c r="D115" s="49"/>
      <c r="E115" s="49"/>
      <c r="F115" s="49"/>
      <c r="H115" s="49"/>
      <c r="I115" s="49"/>
    </row>
    <row r="116" spans="1:9" ht="12.75">
      <c r="A116" s="49"/>
      <c r="B116" s="49"/>
      <c r="C116" s="49"/>
      <c r="D116" s="49"/>
      <c r="E116" s="49"/>
      <c r="F116" s="49"/>
      <c r="H116" s="49"/>
      <c r="I116" s="49"/>
    </row>
    <row r="117" spans="1:9" ht="12.75">
      <c r="A117" s="49"/>
      <c r="B117" s="49"/>
      <c r="C117" s="49"/>
      <c r="D117" s="49"/>
      <c r="E117" s="49"/>
      <c r="F117" s="49"/>
      <c r="H117" s="49"/>
      <c r="I117" s="49"/>
    </row>
    <row r="118" spans="1:9" ht="12.75">
      <c r="A118" s="49"/>
      <c r="B118" s="49"/>
      <c r="C118" s="49"/>
      <c r="D118" s="49"/>
      <c r="E118" s="49"/>
      <c r="F118" s="49"/>
      <c r="H118" s="49"/>
      <c r="I118" s="49"/>
    </row>
    <row r="119" spans="1:9" ht="12.75">
      <c r="A119" s="49"/>
      <c r="B119" s="49"/>
      <c r="C119" s="49"/>
      <c r="D119" s="49"/>
      <c r="E119" s="49"/>
      <c r="F119" s="49"/>
      <c r="H119" s="49"/>
      <c r="I119" s="49"/>
    </row>
    <row r="120" spans="1:9" ht="12.75">
      <c r="A120" s="49"/>
      <c r="B120" s="49"/>
      <c r="C120" s="49"/>
      <c r="D120" s="49"/>
      <c r="E120" s="49"/>
      <c r="F120" s="49"/>
      <c r="H120" s="49"/>
      <c r="I120" s="49"/>
    </row>
    <row r="121" spans="1:9" ht="12.75">
      <c r="A121" s="49"/>
      <c r="B121" s="49"/>
      <c r="C121" s="49"/>
      <c r="D121" s="49"/>
      <c r="E121" s="49"/>
      <c r="F121" s="49"/>
      <c r="H121" s="49"/>
      <c r="I121" s="49"/>
    </row>
    <row r="122" spans="1:9" ht="12.75">
      <c r="A122" s="49"/>
      <c r="B122" s="49"/>
      <c r="C122" s="49"/>
      <c r="D122" s="49"/>
      <c r="E122" s="49"/>
      <c r="F122" s="49"/>
      <c r="H122" s="49"/>
      <c r="I122" s="49"/>
    </row>
    <row r="123" spans="1:9" ht="12.75">
      <c r="A123" s="49"/>
      <c r="B123" s="49"/>
      <c r="C123" s="49"/>
      <c r="D123" s="49"/>
      <c r="E123" s="49"/>
      <c r="F123" s="49"/>
      <c r="H123" s="49"/>
      <c r="I123" s="49"/>
    </row>
    <row r="124" spans="1:9" ht="12.75">
      <c r="A124" s="49"/>
      <c r="B124" s="49"/>
      <c r="C124" s="49"/>
      <c r="D124" s="49"/>
      <c r="E124" s="49"/>
      <c r="F124" s="49"/>
      <c r="H124" s="49"/>
      <c r="I124" s="49"/>
    </row>
    <row r="125" spans="1:9" ht="12.75">
      <c r="A125" s="49"/>
      <c r="B125" s="49"/>
      <c r="C125" s="49"/>
      <c r="D125" s="49"/>
      <c r="E125" s="49"/>
      <c r="F125" s="49"/>
      <c r="H125" s="49"/>
      <c r="I125" s="49"/>
    </row>
    <row r="126" spans="1:9" ht="12.7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2.75">
      <c r="A127" s="49"/>
      <c r="B127" s="49"/>
      <c r="C127" s="49"/>
      <c r="D127" s="49"/>
      <c r="E127" s="49"/>
      <c r="F127" s="49"/>
      <c r="G127" s="49"/>
      <c r="H127" s="49"/>
      <c r="I127" s="49"/>
    </row>
    <row r="128" spans="1:9" ht="12.75">
      <c r="A128" s="49"/>
      <c r="B128" s="49"/>
      <c r="C128" s="49"/>
      <c r="D128" s="49"/>
      <c r="E128" s="49"/>
      <c r="F128" s="49"/>
      <c r="G128" s="49"/>
      <c r="H128" s="49"/>
      <c r="I128" s="49"/>
    </row>
    <row r="129" spans="1:9" ht="12.75">
      <c r="A129" s="49"/>
      <c r="B129" s="49"/>
      <c r="C129" s="49"/>
      <c r="D129" s="49"/>
      <c r="E129" s="49"/>
      <c r="F129" s="49"/>
      <c r="G129" s="49"/>
      <c r="H129" s="49"/>
      <c r="I129" s="49"/>
    </row>
    <row r="130" spans="1:9" ht="12.75">
      <c r="A130" s="49"/>
      <c r="B130" s="49"/>
      <c r="C130" s="49"/>
      <c r="D130" s="49"/>
      <c r="E130" s="49"/>
      <c r="F130" s="49"/>
      <c r="G130" s="49"/>
      <c r="H130" s="49"/>
      <c r="I130" s="49"/>
    </row>
    <row r="131" spans="1:9" ht="12.75">
      <c r="A131" s="49"/>
      <c r="B131" s="49"/>
      <c r="C131" s="49"/>
      <c r="D131" s="49"/>
      <c r="E131" s="49"/>
      <c r="F131" s="49"/>
      <c r="G131" s="49"/>
      <c r="H131" s="49"/>
      <c r="I131" s="49"/>
    </row>
    <row r="132" spans="1:9" ht="12.75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 ht="12.75">
      <c r="A133" s="49"/>
      <c r="B133" s="49"/>
      <c r="C133" s="49"/>
      <c r="D133" s="49"/>
      <c r="E133" s="49"/>
      <c r="F133" s="49"/>
      <c r="G133" s="49"/>
      <c r="H133" s="49"/>
      <c r="I133" s="49"/>
    </row>
    <row r="134" spans="1:9" ht="12.75">
      <c r="A134" s="49"/>
      <c r="B134" s="49"/>
      <c r="C134" s="49"/>
      <c r="D134" s="49"/>
      <c r="E134" s="49"/>
      <c r="F134" s="49"/>
      <c r="G134" s="49"/>
      <c r="H134" s="49"/>
      <c r="I134" s="49"/>
    </row>
    <row r="135" spans="1:9" ht="12.75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2.75">
      <c r="A136" s="49"/>
      <c r="B136" s="49"/>
      <c r="C136" s="49"/>
      <c r="D136" s="49"/>
      <c r="E136" s="49"/>
      <c r="F136" s="49"/>
      <c r="G136" s="49"/>
      <c r="H136" s="49"/>
      <c r="I136" s="49"/>
    </row>
    <row r="137" spans="1:9" ht="12.75">
      <c r="A137" s="49"/>
      <c r="B137" s="49"/>
      <c r="C137" s="49"/>
      <c r="D137" s="49"/>
      <c r="E137" s="49"/>
      <c r="F137" s="49"/>
      <c r="G137" s="49"/>
      <c r="H137" s="49"/>
      <c r="I137" s="49"/>
    </row>
    <row r="138" spans="1:9" ht="12.75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 ht="12.75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 ht="12.75">
      <c r="A140" s="49"/>
      <c r="B140" s="49"/>
      <c r="C140" s="49"/>
      <c r="D140" s="49"/>
      <c r="E140" s="49"/>
      <c r="F140" s="49"/>
      <c r="G140" s="49"/>
      <c r="H140" s="49"/>
      <c r="I140" s="49"/>
    </row>
    <row r="141" spans="1:9" ht="12.7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ht="12.7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ht="12.75">
      <c r="A143" s="49"/>
      <c r="B143" s="49"/>
      <c r="C143" s="49"/>
      <c r="D143" s="49"/>
      <c r="E143" s="49"/>
      <c r="F143" s="49"/>
      <c r="G143" s="49"/>
      <c r="H143" s="49"/>
      <c r="I143" s="49"/>
    </row>
    <row r="144" spans="1:9" ht="12.75">
      <c r="A144" s="49"/>
      <c r="B144" s="49"/>
      <c r="C144" s="49"/>
      <c r="D144" s="49"/>
      <c r="E144" s="49"/>
      <c r="F144" s="49"/>
      <c r="G144" s="49"/>
      <c r="H144" s="49"/>
      <c r="I144" s="49"/>
    </row>
    <row r="145" spans="1:9" ht="12.75">
      <c r="A145" s="49"/>
      <c r="B145" s="49"/>
      <c r="C145" s="49"/>
      <c r="D145" s="49"/>
      <c r="E145" s="49"/>
      <c r="F145" s="49"/>
      <c r="G145" s="49"/>
      <c r="H145" s="49"/>
      <c r="I145" s="49"/>
    </row>
    <row r="146" spans="1:9" ht="12.75">
      <c r="A146" s="49"/>
      <c r="B146" s="49"/>
      <c r="C146" s="49"/>
      <c r="D146" s="49"/>
      <c r="E146" s="49"/>
      <c r="F146" s="49"/>
      <c r="G146" s="49"/>
      <c r="H146" s="49"/>
      <c r="I146" s="49"/>
    </row>
    <row r="147" spans="1:9" ht="12.75">
      <c r="A147" s="49"/>
      <c r="B147" s="49"/>
      <c r="C147" s="49"/>
      <c r="D147" s="49"/>
      <c r="E147" s="49"/>
      <c r="F147" s="49"/>
      <c r="G147" s="49"/>
      <c r="H147" s="49"/>
      <c r="I147" s="49"/>
    </row>
  </sheetData>
  <sheetProtection password="C746" sheet="1" objects="1" scenarios="1"/>
  <mergeCells count="4">
    <mergeCell ref="A2:I2"/>
    <mergeCell ref="A3:I3"/>
    <mergeCell ref="A4:I4"/>
    <mergeCell ref="A5:I5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2007-05-01T11:36:59Z</cp:lastPrinted>
  <dcterms:created xsi:type="dcterms:W3CDTF">2006-04-04T15:52:31Z</dcterms:created>
  <dcterms:modified xsi:type="dcterms:W3CDTF">2007-05-03T12:58:43Z</dcterms:modified>
  <cp:category/>
  <cp:version/>
  <cp:contentType/>
  <cp:contentStatus/>
</cp:coreProperties>
</file>